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ichel\Desktop\"/>
    </mc:Choice>
  </mc:AlternateContent>
  <xr:revisionPtr revIDLastSave="0" documentId="13_ncr:1_{17C87876-803E-494E-A34A-E16CA09CB46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carte de contrôle - FT" sheetId="1" r:id="rId1"/>
    <sheet name="norme" sheetId="2" r:id="rId2"/>
  </sheets>
  <definedNames>
    <definedName name="_xlnm._FilterDatabase" localSheetId="0" hidden="1">'carte de contrôle - FT'!$A$10:$M$10</definedName>
    <definedName name="_xlnm.Print_Area" localSheetId="0">'carte de contrôle - FT'!$A$1:$I$63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11" i="1"/>
  <c r="P6" i="1"/>
  <c r="O7" i="1"/>
  <c r="K40" i="1"/>
  <c r="L40" i="1"/>
  <c r="M40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11" i="1"/>
  <c r="M10" i="1"/>
  <c r="L10" i="1"/>
  <c r="K10" i="1"/>
  <c r="J10" i="1"/>
  <c r="K21" i="1"/>
  <c r="L21" i="1"/>
  <c r="M21" i="1"/>
  <c r="K22" i="1"/>
  <c r="L22" i="1"/>
  <c r="M22" i="1"/>
  <c r="K23" i="1"/>
  <c r="L23" i="1"/>
  <c r="M23" i="1"/>
  <c r="K24" i="1"/>
  <c r="L24" i="1"/>
  <c r="M24" i="1"/>
  <c r="K25" i="1"/>
  <c r="L25" i="1"/>
  <c r="M25" i="1"/>
  <c r="K26" i="1"/>
  <c r="L26" i="1"/>
  <c r="M26" i="1"/>
  <c r="K27" i="1"/>
  <c r="L27" i="1"/>
  <c r="M27" i="1"/>
  <c r="K28" i="1"/>
  <c r="L28" i="1"/>
  <c r="M28" i="1"/>
  <c r="K29" i="1"/>
  <c r="L29" i="1"/>
  <c r="M29" i="1"/>
  <c r="K30" i="1"/>
  <c r="L30" i="1"/>
  <c r="M30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1" i="1"/>
  <c r="M41" i="1"/>
  <c r="M11" i="1"/>
  <c r="L11" i="1"/>
  <c r="K12" i="1"/>
  <c r="K13" i="1"/>
  <c r="K14" i="1"/>
  <c r="K15" i="1"/>
  <c r="K16" i="1"/>
  <c r="K17" i="1"/>
  <c r="K18" i="1"/>
  <c r="K19" i="1"/>
  <c r="K20" i="1"/>
  <c r="K31" i="1"/>
  <c r="K32" i="1"/>
  <c r="K33" i="1"/>
  <c r="K34" i="1"/>
  <c r="K35" i="1"/>
  <c r="K36" i="1"/>
  <c r="K37" i="1"/>
  <c r="K38" i="1"/>
  <c r="K39" i="1"/>
  <c r="K41" i="1"/>
  <c r="K11" i="1"/>
  <c r="O8" i="1" l="1"/>
  <c r="P7" i="1"/>
  <c r="Q7" i="1"/>
  <c r="R8" i="1" s="1"/>
  <c r="Q6" i="1"/>
  <c r="R7" i="1" s="1"/>
  <c r="O9" i="1" l="1"/>
  <c r="P8" i="1"/>
  <c r="O10" i="1" l="1"/>
  <c r="P9" i="1"/>
  <c r="Q8" i="1"/>
  <c r="R9" i="1" s="1"/>
  <c r="O11" i="1" l="1"/>
  <c r="P10" i="1"/>
  <c r="Q9" i="1"/>
  <c r="R10" i="1" s="1"/>
  <c r="O12" i="1" l="1"/>
  <c r="P11" i="1"/>
  <c r="Q10" i="1"/>
  <c r="R11" i="1" s="1"/>
  <c r="Q11" i="1"/>
  <c r="R12" i="1" s="1"/>
  <c r="O13" i="1" l="1"/>
  <c r="P12" i="1"/>
  <c r="Q12" i="1" l="1"/>
  <c r="R13" i="1" s="1"/>
  <c r="O14" i="1"/>
  <c r="P13" i="1"/>
  <c r="Q13" i="1" l="1"/>
  <c r="R14" i="1" s="1"/>
  <c r="O15" i="1"/>
  <c r="P14" i="1"/>
  <c r="O16" i="1" l="1"/>
  <c r="P15" i="1"/>
  <c r="Q15" i="1" s="1"/>
  <c r="R16" i="1" s="1"/>
  <c r="Q14" i="1"/>
  <c r="R15" i="1" s="1"/>
  <c r="O17" i="1" l="1"/>
  <c r="P16" i="1"/>
  <c r="Q16" i="1" s="1"/>
  <c r="R17" i="1" s="1"/>
  <c r="O18" i="1" l="1"/>
  <c r="P17" i="1"/>
  <c r="Q17" i="1" s="1"/>
  <c r="R18" i="1" s="1"/>
  <c r="O19" i="1" l="1"/>
  <c r="P18" i="1"/>
  <c r="Q18" i="1" s="1"/>
  <c r="R19" i="1" s="1"/>
  <c r="O20" i="1" l="1"/>
  <c r="P19" i="1"/>
  <c r="Q19" i="1" s="1"/>
  <c r="R20" i="1" s="1"/>
  <c r="O21" i="1" l="1"/>
  <c r="P20" i="1"/>
  <c r="Q20" i="1" s="1"/>
  <c r="R21" i="1" s="1"/>
  <c r="O22" i="1" l="1"/>
  <c r="P21" i="1"/>
  <c r="Q21" i="1" s="1"/>
  <c r="R22" i="1" s="1"/>
  <c r="O23" i="1" l="1"/>
  <c r="P22" i="1"/>
  <c r="Q22" i="1" s="1"/>
  <c r="R23" i="1" s="1"/>
  <c r="O24" i="1" l="1"/>
  <c r="P23" i="1"/>
  <c r="Q23" i="1" s="1"/>
  <c r="R24" i="1" s="1"/>
  <c r="O25" i="1" l="1"/>
  <c r="P24" i="1"/>
  <c r="Q24" i="1" s="1"/>
  <c r="R25" i="1" s="1"/>
  <c r="P25" i="1" l="1"/>
  <c r="Q25" i="1" s="1"/>
  <c r="R26" i="1" s="1"/>
  <c r="O26" i="1"/>
  <c r="P26" i="1" l="1"/>
  <c r="Q26" i="1" s="1"/>
  <c r="R27" i="1" s="1"/>
  <c r="O27" i="1"/>
  <c r="P27" i="1" l="1"/>
  <c r="Q27" i="1" s="1"/>
  <c r="R28" i="1" s="1"/>
  <c r="O28" i="1"/>
  <c r="P28" i="1" l="1"/>
  <c r="Q28" i="1" s="1"/>
  <c r="R29" i="1" s="1"/>
  <c r="O29" i="1"/>
  <c r="P29" i="1" l="1"/>
  <c r="Q29" i="1" s="1"/>
  <c r="R30" i="1" s="1"/>
  <c r="O30" i="1"/>
  <c r="P30" i="1" l="1"/>
  <c r="Q30" i="1" s="1"/>
  <c r="R31" i="1" s="1"/>
  <c r="O31" i="1"/>
  <c r="P31" i="1" l="1"/>
  <c r="Q31" i="1" s="1"/>
  <c r="R32" i="1" s="1"/>
  <c r="O32" i="1"/>
  <c r="P32" i="1" l="1"/>
  <c r="Q32" i="1" s="1"/>
  <c r="R33" i="1" s="1"/>
  <c r="O33" i="1"/>
  <c r="P33" i="1" l="1"/>
  <c r="Q33" i="1" s="1"/>
  <c r="R34" i="1" s="1"/>
  <c r="O34" i="1"/>
  <c r="P34" i="1" l="1"/>
  <c r="Q34" i="1" s="1"/>
  <c r="R35" i="1" s="1"/>
  <c r="O35" i="1"/>
  <c r="P35" i="1" l="1"/>
  <c r="Q35" i="1" s="1"/>
  <c r="R36" i="1" s="1"/>
  <c r="O36" i="1"/>
  <c r="P36" i="1" l="1"/>
  <c r="Q36" i="1" s="1"/>
  <c r="R37" i="1" s="1"/>
  <c r="O37" i="1"/>
  <c r="P37" i="1" l="1"/>
  <c r="Q37" i="1" s="1"/>
  <c r="R38" i="1" s="1"/>
  <c r="O38" i="1"/>
  <c r="P38" i="1" l="1"/>
  <c r="Q38" i="1" s="1"/>
  <c r="R39" i="1" s="1"/>
  <c r="O39" i="1"/>
  <c r="P39" i="1" l="1"/>
  <c r="Q39" i="1" s="1"/>
  <c r="R40" i="1" s="1"/>
  <c r="O40" i="1"/>
  <c r="P40" i="1" l="1"/>
  <c r="Q40" i="1" s="1"/>
  <c r="R41" i="1" s="1"/>
  <c r="O41" i="1"/>
  <c r="P41" i="1" l="1"/>
  <c r="Q41" i="1" s="1"/>
  <c r="R42" i="1" s="1"/>
  <c r="O42" i="1"/>
  <c r="P42" i="1" l="1"/>
  <c r="Q42" i="1" s="1"/>
  <c r="R43" i="1" s="1"/>
  <c r="O43" i="1"/>
  <c r="P43" i="1" l="1"/>
  <c r="Q43" i="1" s="1"/>
  <c r="R44" i="1" s="1"/>
  <c r="O44" i="1"/>
  <c r="P44" i="1" l="1"/>
  <c r="Q44" i="1" s="1"/>
  <c r="R45" i="1" s="1"/>
  <c r="O45" i="1"/>
  <c r="P45" i="1" l="1"/>
  <c r="Q45" i="1" s="1"/>
  <c r="R46" i="1" s="1"/>
  <c r="O46" i="1"/>
  <c r="P46" i="1" l="1"/>
  <c r="Q46" i="1" s="1"/>
  <c r="R47" i="1" s="1"/>
  <c r="O47" i="1"/>
  <c r="P47" i="1" l="1"/>
  <c r="Q47" i="1" s="1"/>
  <c r="R48" i="1" s="1"/>
  <c r="O48" i="1"/>
  <c r="P48" i="1" l="1"/>
  <c r="Q48" i="1" s="1"/>
  <c r="R49" i="1" s="1"/>
  <c r="O49" i="1"/>
  <c r="P49" i="1" l="1"/>
  <c r="Q49" i="1" s="1"/>
  <c r="R50" i="1" s="1"/>
  <c r="O50" i="1"/>
  <c r="P50" i="1" l="1"/>
  <c r="Q50" i="1" s="1"/>
  <c r="R51" i="1" s="1"/>
  <c r="O51" i="1"/>
  <c r="P51" i="1" l="1"/>
  <c r="Q51" i="1" s="1"/>
  <c r="R52" i="1" s="1"/>
  <c r="O52" i="1"/>
  <c r="P52" i="1" l="1"/>
  <c r="Q52" i="1" s="1"/>
  <c r="R53" i="1" s="1"/>
  <c r="O53" i="1"/>
  <c r="P53" i="1" l="1"/>
  <c r="Q53" i="1" s="1"/>
  <c r="R54" i="1" s="1"/>
  <c r="O54" i="1"/>
  <c r="P54" i="1" l="1"/>
  <c r="Q54" i="1" s="1"/>
  <c r="R55" i="1" s="1"/>
  <c r="O55" i="1"/>
  <c r="P55" i="1" l="1"/>
  <c r="Q55" i="1" s="1"/>
  <c r="R56" i="1" s="1"/>
  <c r="O56" i="1"/>
  <c r="P56" i="1" l="1"/>
  <c r="Q56" i="1" s="1"/>
  <c r="R57" i="1" s="1"/>
  <c r="O57" i="1"/>
  <c r="P57" i="1" l="1"/>
  <c r="Q57" i="1" s="1"/>
  <c r="R58" i="1" s="1"/>
  <c r="O58" i="1"/>
  <c r="P58" i="1" l="1"/>
  <c r="Q58" i="1" s="1"/>
  <c r="R59" i="1" s="1"/>
  <c r="O59" i="1"/>
  <c r="P59" i="1" l="1"/>
  <c r="Q59" i="1" s="1"/>
  <c r="R60" i="1" s="1"/>
  <c r="O60" i="1"/>
  <c r="P60" i="1" l="1"/>
  <c r="Q60" i="1" s="1"/>
  <c r="R61" i="1" s="1"/>
  <c r="O61" i="1"/>
  <c r="P61" i="1" l="1"/>
  <c r="Q61" i="1" s="1"/>
  <c r="R62" i="1" s="1"/>
  <c r="O62" i="1"/>
  <c r="P62" i="1" l="1"/>
  <c r="Q62" i="1" s="1"/>
  <c r="R63" i="1" s="1"/>
  <c r="O63" i="1"/>
  <c r="P63" i="1" l="1"/>
  <c r="Q63" i="1" s="1"/>
  <c r="R64" i="1" s="1"/>
  <c r="O64" i="1"/>
  <c r="P64" i="1" l="1"/>
  <c r="Q64" i="1" s="1"/>
  <c r="R65" i="1" s="1"/>
  <c r="O65" i="1"/>
  <c r="P65" i="1" l="1"/>
  <c r="Q65" i="1" s="1"/>
  <c r="R66" i="1" s="1"/>
  <c r="O66" i="1"/>
  <c r="P66" i="1" l="1"/>
  <c r="Q66" i="1" s="1"/>
  <c r="R67" i="1" s="1"/>
  <c r="O67" i="1"/>
  <c r="P67" i="1" l="1"/>
  <c r="Q67" i="1" s="1"/>
  <c r="R68" i="1" s="1"/>
  <c r="O68" i="1"/>
  <c r="P68" i="1" l="1"/>
  <c r="Q68" i="1" s="1"/>
  <c r="R69" i="1" s="1"/>
  <c r="O69" i="1"/>
  <c r="P69" i="1" l="1"/>
  <c r="Q69" i="1" s="1"/>
  <c r="R70" i="1" s="1"/>
  <c r="O70" i="1"/>
  <c r="P70" i="1" l="1"/>
  <c r="Q70" i="1" s="1"/>
  <c r="R71" i="1" s="1"/>
  <c r="O71" i="1"/>
  <c r="P71" i="1" l="1"/>
  <c r="Q71" i="1" s="1"/>
  <c r="R72" i="1" s="1"/>
  <c r="O72" i="1"/>
  <c r="P72" i="1" l="1"/>
  <c r="Q72" i="1" s="1"/>
  <c r="R73" i="1" s="1"/>
  <c r="O73" i="1"/>
  <c r="P73" i="1" l="1"/>
  <c r="Q73" i="1" s="1"/>
  <c r="R74" i="1" s="1"/>
  <c r="O74" i="1"/>
  <c r="P74" i="1" l="1"/>
  <c r="Q74" i="1" s="1"/>
  <c r="R75" i="1" s="1"/>
  <c r="O75" i="1"/>
  <c r="P75" i="1" l="1"/>
  <c r="Q75" i="1" s="1"/>
  <c r="R76" i="1" s="1"/>
  <c r="O76" i="1"/>
  <c r="P76" i="1" l="1"/>
  <c r="Q76" i="1" s="1"/>
  <c r="R77" i="1" s="1"/>
  <c r="O77" i="1"/>
  <c r="P77" i="1" l="1"/>
  <c r="Q77" i="1" s="1"/>
  <c r="R78" i="1" s="1"/>
  <c r="O78" i="1"/>
  <c r="P78" i="1" l="1"/>
  <c r="Q78" i="1" s="1"/>
  <c r="R79" i="1" s="1"/>
  <c r="O79" i="1"/>
  <c r="P79" i="1" l="1"/>
  <c r="Q79" i="1" s="1"/>
  <c r="R80" i="1" s="1"/>
  <c r="O80" i="1"/>
  <c r="P80" i="1" l="1"/>
  <c r="Q80" i="1" s="1"/>
  <c r="R81" i="1" s="1"/>
  <c r="O81" i="1"/>
  <c r="P81" i="1" l="1"/>
  <c r="Q81" i="1" s="1"/>
  <c r="R82" i="1" s="1"/>
  <c r="O82" i="1"/>
  <c r="P82" i="1" l="1"/>
  <c r="Q82" i="1" s="1"/>
  <c r="R83" i="1" s="1"/>
  <c r="O83" i="1"/>
  <c r="P83" i="1" l="1"/>
  <c r="Q83" i="1" s="1"/>
  <c r="R84" i="1" s="1"/>
  <c r="O84" i="1"/>
  <c r="P84" i="1" l="1"/>
  <c r="Q84" i="1" s="1"/>
  <c r="R85" i="1" s="1"/>
  <c r="O85" i="1"/>
  <c r="P85" i="1" l="1"/>
  <c r="Q85" i="1" s="1"/>
  <c r="R86" i="1" s="1"/>
  <c r="O86" i="1"/>
  <c r="P86" i="1" l="1"/>
  <c r="Q86" i="1" s="1"/>
  <c r="R87" i="1" s="1"/>
  <c r="O87" i="1"/>
  <c r="P87" i="1" l="1"/>
  <c r="Q87" i="1" s="1"/>
  <c r="R88" i="1" s="1"/>
  <c r="O88" i="1"/>
  <c r="P88" i="1" l="1"/>
  <c r="Q88" i="1" s="1"/>
  <c r="R89" i="1" s="1"/>
  <c r="O89" i="1"/>
  <c r="P89" i="1" l="1"/>
  <c r="Q89" i="1" s="1"/>
  <c r="R90" i="1" s="1"/>
  <c r="O90" i="1"/>
  <c r="P90" i="1" l="1"/>
  <c r="Q90" i="1" s="1"/>
  <c r="R91" i="1" s="1"/>
  <c r="O91" i="1"/>
  <c r="P91" i="1" l="1"/>
  <c r="Q91" i="1" s="1"/>
  <c r="R92" i="1" s="1"/>
  <c r="O92" i="1"/>
  <c r="P92" i="1" l="1"/>
  <c r="Q92" i="1" s="1"/>
  <c r="R93" i="1" s="1"/>
  <c r="O93" i="1"/>
  <c r="P93" i="1" l="1"/>
  <c r="Q93" i="1" s="1"/>
  <c r="R94" i="1" s="1"/>
  <c r="O94" i="1"/>
  <c r="P94" i="1" l="1"/>
  <c r="Q94" i="1" s="1"/>
  <c r="R95" i="1" s="1"/>
  <c r="O95" i="1"/>
  <c r="P95" i="1" l="1"/>
  <c r="Q95" i="1" s="1"/>
  <c r="R96" i="1" s="1"/>
  <c r="O96" i="1"/>
  <c r="P96" i="1" l="1"/>
  <c r="Q96" i="1" s="1"/>
  <c r="R97" i="1" s="1"/>
  <c r="O97" i="1"/>
  <c r="P97" i="1" l="1"/>
  <c r="Q97" i="1" s="1"/>
  <c r="R98" i="1" s="1"/>
  <c r="O98" i="1"/>
  <c r="P98" i="1" l="1"/>
  <c r="Q98" i="1" s="1"/>
  <c r="R99" i="1" s="1"/>
  <c r="O99" i="1"/>
  <c r="P99" i="1" l="1"/>
  <c r="Q99" i="1" s="1"/>
  <c r="R100" i="1" s="1"/>
  <c r="O100" i="1"/>
  <c r="P100" i="1" l="1"/>
  <c r="Q100" i="1" s="1"/>
  <c r="R101" i="1" s="1"/>
  <c r="O101" i="1"/>
  <c r="P101" i="1" l="1"/>
  <c r="Q101" i="1" s="1"/>
  <c r="R102" i="1" s="1"/>
  <c r="O102" i="1"/>
  <c r="P102" i="1" l="1"/>
  <c r="Q102" i="1" s="1"/>
  <c r="R103" i="1" s="1"/>
  <c r="O103" i="1"/>
  <c r="P103" i="1" l="1"/>
  <c r="Q103" i="1" s="1"/>
  <c r="R104" i="1" s="1"/>
  <c r="O104" i="1"/>
  <c r="P104" i="1" l="1"/>
  <c r="Q104" i="1" s="1"/>
  <c r="R105" i="1" s="1"/>
  <c r="O105" i="1"/>
  <c r="P105" i="1" l="1"/>
  <c r="Q105" i="1" s="1"/>
  <c r="R106" i="1" s="1"/>
  <c r="O106" i="1"/>
  <c r="P106" i="1" l="1"/>
  <c r="Q106" i="1" s="1"/>
  <c r="R107" i="1" s="1"/>
  <c r="O107" i="1"/>
  <c r="P107" i="1" l="1"/>
  <c r="Q107" i="1" s="1"/>
  <c r="R108" i="1" s="1"/>
  <c r="O108" i="1"/>
  <c r="P108" i="1" l="1"/>
  <c r="Q108" i="1" s="1"/>
  <c r="R109" i="1" s="1"/>
  <c r="O109" i="1"/>
  <c r="P109" i="1" l="1"/>
  <c r="Q109" i="1" s="1"/>
  <c r="R110" i="1" s="1"/>
  <c r="O110" i="1"/>
  <c r="P110" i="1" l="1"/>
  <c r="Q110" i="1" s="1"/>
  <c r="R111" i="1" s="1"/>
  <c r="O111" i="1"/>
  <c r="P111" i="1" l="1"/>
  <c r="Q111" i="1" s="1"/>
  <c r="R112" i="1" s="1"/>
  <c r="O112" i="1"/>
  <c r="P112" i="1" l="1"/>
  <c r="Q112" i="1" s="1"/>
  <c r="R113" i="1" s="1"/>
  <c r="O113" i="1"/>
  <c r="P113" i="1" l="1"/>
  <c r="Q113" i="1" s="1"/>
  <c r="R114" i="1" s="1"/>
  <c r="O114" i="1"/>
  <c r="P114" i="1" l="1"/>
  <c r="Q114" i="1" s="1"/>
  <c r="R115" i="1" s="1"/>
  <c r="O115" i="1"/>
  <c r="P115" i="1" l="1"/>
  <c r="Q115" i="1" s="1"/>
  <c r="R116" i="1" s="1"/>
  <c r="O116" i="1"/>
  <c r="P116" i="1" l="1"/>
  <c r="Q116" i="1" s="1"/>
  <c r="R117" i="1" s="1"/>
  <c r="O117" i="1"/>
  <c r="P117" i="1" l="1"/>
  <c r="Q117" i="1" s="1"/>
  <c r="R118" i="1" s="1"/>
  <c r="O118" i="1"/>
  <c r="P118" i="1" l="1"/>
  <c r="Q118" i="1" s="1"/>
  <c r="R119" i="1" s="1"/>
  <c r="O119" i="1"/>
  <c r="P119" i="1" l="1"/>
  <c r="Q119" i="1" s="1"/>
  <c r="R120" i="1" s="1"/>
  <c r="O120" i="1"/>
  <c r="P120" i="1" l="1"/>
  <c r="Q120" i="1" s="1"/>
  <c r="R121" i="1" s="1"/>
  <c r="O121" i="1"/>
  <c r="P121" i="1" l="1"/>
  <c r="Q121" i="1" s="1"/>
  <c r="R122" i="1" s="1"/>
  <c r="O122" i="1"/>
  <c r="P122" i="1" l="1"/>
  <c r="Q122" i="1" s="1"/>
  <c r="R123" i="1" s="1"/>
  <c r="O123" i="1"/>
  <c r="P123" i="1" l="1"/>
  <c r="Q123" i="1" s="1"/>
  <c r="R124" i="1" s="1"/>
  <c r="O124" i="1"/>
  <c r="P124" i="1" l="1"/>
  <c r="Q124" i="1" s="1"/>
  <c r="R125" i="1" s="1"/>
  <c r="O125" i="1"/>
  <c r="P125" i="1" l="1"/>
  <c r="Q125" i="1" s="1"/>
  <c r="R126" i="1" s="1"/>
  <c r="O126" i="1"/>
  <c r="P126" i="1" l="1"/>
  <c r="Q126" i="1" s="1"/>
  <c r="R127" i="1" s="1"/>
  <c r="O127" i="1"/>
  <c r="P127" i="1" l="1"/>
  <c r="Q127" i="1" s="1"/>
  <c r="R128" i="1" s="1"/>
  <c r="O128" i="1"/>
  <c r="P128" i="1" l="1"/>
  <c r="Q128" i="1" s="1"/>
  <c r="R129" i="1" s="1"/>
  <c r="O129" i="1"/>
  <c r="P129" i="1" l="1"/>
  <c r="Q129" i="1" s="1"/>
  <c r="R130" i="1" s="1"/>
  <c r="O130" i="1"/>
  <c r="P130" i="1" l="1"/>
  <c r="Q130" i="1" s="1"/>
  <c r="R131" i="1" s="1"/>
  <c r="O131" i="1"/>
  <c r="P131" i="1" l="1"/>
  <c r="Q131" i="1" s="1"/>
  <c r="R132" i="1" s="1"/>
  <c r="O132" i="1"/>
  <c r="P132" i="1" l="1"/>
  <c r="Q132" i="1" s="1"/>
  <c r="R133" i="1" s="1"/>
  <c r="O133" i="1"/>
  <c r="P133" i="1" l="1"/>
  <c r="Q133" i="1" s="1"/>
  <c r="R134" i="1" s="1"/>
  <c r="O134" i="1"/>
  <c r="P134" i="1" l="1"/>
  <c r="Q134" i="1" s="1"/>
  <c r="R135" i="1" s="1"/>
  <c r="O135" i="1"/>
  <c r="P135" i="1" l="1"/>
  <c r="Q135" i="1" s="1"/>
  <c r="R136" i="1" s="1"/>
  <c r="O136" i="1"/>
  <c r="P136" i="1" l="1"/>
  <c r="Q136" i="1" s="1"/>
  <c r="R137" i="1" s="1"/>
  <c r="O137" i="1"/>
  <c r="P137" i="1" l="1"/>
  <c r="Q137" i="1" s="1"/>
  <c r="R138" i="1" s="1"/>
  <c r="O138" i="1"/>
  <c r="I15" i="1" l="1"/>
  <c r="I20" i="1"/>
  <c r="I17" i="1"/>
  <c r="I12" i="1"/>
  <c r="I16" i="1"/>
  <c r="I21" i="1"/>
  <c r="I13" i="1"/>
  <c r="I18" i="1"/>
  <c r="I14" i="1"/>
  <c r="I19" i="1"/>
  <c r="P138" i="1"/>
  <c r="Q138" i="1" s="1"/>
  <c r="R139" i="1" s="1"/>
  <c r="O139" i="1"/>
  <c r="P139" i="1" l="1"/>
  <c r="Q139" i="1" s="1"/>
  <c r="R140" i="1" s="1"/>
  <c r="O140" i="1"/>
  <c r="P140" i="1" l="1"/>
  <c r="Q140" i="1" s="1"/>
  <c r="R141" i="1" s="1"/>
  <c r="O141" i="1"/>
  <c r="P141" i="1" l="1"/>
  <c r="Q141" i="1" s="1"/>
  <c r="R142" i="1" s="1"/>
  <c r="O142" i="1"/>
  <c r="P142" i="1" l="1"/>
  <c r="Q142" i="1" s="1"/>
  <c r="R143" i="1" s="1"/>
  <c r="O143" i="1"/>
  <c r="P143" i="1" l="1"/>
  <c r="Q143" i="1" s="1"/>
  <c r="R144" i="1" s="1"/>
  <c r="O144" i="1"/>
  <c r="P144" i="1" l="1"/>
  <c r="Q144" i="1" s="1"/>
  <c r="R145" i="1" s="1"/>
  <c r="O145" i="1"/>
  <c r="P145" i="1" l="1"/>
  <c r="Q145" i="1" s="1"/>
  <c r="R146" i="1" s="1"/>
  <c r="O146" i="1"/>
  <c r="P146" i="1" l="1"/>
  <c r="Q146" i="1" s="1"/>
  <c r="R147" i="1" s="1"/>
  <c r="O147" i="1"/>
  <c r="P147" i="1" l="1"/>
  <c r="Q147" i="1" s="1"/>
  <c r="R148" i="1" s="1"/>
  <c r="O148" i="1"/>
  <c r="P148" i="1" l="1"/>
  <c r="Q148" i="1" s="1"/>
  <c r="R149" i="1" s="1"/>
  <c r="O149" i="1"/>
  <c r="P149" i="1" l="1"/>
  <c r="Q149" i="1" s="1"/>
  <c r="R150" i="1" s="1"/>
  <c r="O150" i="1"/>
  <c r="P150" i="1" l="1"/>
  <c r="Q150" i="1" s="1"/>
  <c r="R151" i="1" s="1"/>
  <c r="O151" i="1"/>
  <c r="P151" i="1" l="1"/>
  <c r="Q151" i="1" s="1"/>
  <c r="R152" i="1" s="1"/>
  <c r="O152" i="1"/>
  <c r="P152" i="1" l="1"/>
  <c r="Q152" i="1" s="1"/>
  <c r="R153" i="1" s="1"/>
  <c r="O153" i="1"/>
  <c r="P153" i="1" l="1"/>
  <c r="Q153" i="1" s="1"/>
  <c r="R154" i="1" s="1"/>
  <c r="O154" i="1"/>
  <c r="P154" i="1" l="1"/>
  <c r="Q154" i="1" s="1"/>
  <c r="R155" i="1" s="1"/>
  <c r="O155" i="1"/>
  <c r="P155" i="1" l="1"/>
  <c r="Q155" i="1" s="1"/>
  <c r="R156" i="1" s="1"/>
  <c r="O156" i="1"/>
  <c r="P156" i="1" l="1"/>
  <c r="Q156" i="1" s="1"/>
  <c r="R157" i="1" s="1"/>
  <c r="O157" i="1"/>
  <c r="P157" i="1" l="1"/>
  <c r="Q157" i="1" s="1"/>
  <c r="R158" i="1" s="1"/>
  <c r="O158" i="1"/>
  <c r="P158" i="1" l="1"/>
  <c r="Q158" i="1" s="1"/>
  <c r="R159" i="1" s="1"/>
  <c r="O159" i="1"/>
  <c r="P159" i="1" l="1"/>
  <c r="Q159" i="1" s="1"/>
  <c r="R160" i="1" s="1"/>
  <c r="O160" i="1"/>
  <c r="P160" i="1" l="1"/>
  <c r="Q160" i="1" s="1"/>
  <c r="R161" i="1" s="1"/>
  <c r="O161" i="1"/>
  <c r="P161" i="1" l="1"/>
  <c r="Q161" i="1" s="1"/>
  <c r="R162" i="1" s="1"/>
  <c r="O162" i="1"/>
  <c r="P162" i="1" l="1"/>
  <c r="Q162" i="1" s="1"/>
  <c r="R163" i="1" s="1"/>
  <c r="O163" i="1"/>
  <c r="P163" i="1" l="1"/>
  <c r="Q163" i="1" s="1"/>
  <c r="R164" i="1" s="1"/>
  <c r="O164" i="1"/>
  <c r="P164" i="1" l="1"/>
  <c r="Q164" i="1" s="1"/>
  <c r="R165" i="1" s="1"/>
  <c r="O165" i="1"/>
  <c r="P165" i="1" l="1"/>
  <c r="Q165" i="1" s="1"/>
  <c r="R166" i="1" s="1"/>
  <c r="O166" i="1"/>
  <c r="P166" i="1" l="1"/>
  <c r="Q166" i="1" s="1"/>
  <c r="R167" i="1" s="1"/>
  <c r="O167" i="1"/>
  <c r="P167" i="1" l="1"/>
  <c r="Q167" i="1" s="1"/>
  <c r="R168" i="1" s="1"/>
  <c r="O168" i="1"/>
  <c r="P168" i="1" l="1"/>
  <c r="Q168" i="1" s="1"/>
  <c r="R169" i="1" s="1"/>
  <c r="O169" i="1"/>
  <c r="P169" i="1" l="1"/>
  <c r="Q169" i="1" s="1"/>
  <c r="R170" i="1" s="1"/>
  <c r="O170" i="1"/>
  <c r="P170" i="1" l="1"/>
  <c r="Q170" i="1" s="1"/>
  <c r="R171" i="1" s="1"/>
  <c r="O171" i="1"/>
  <c r="P171" i="1" l="1"/>
  <c r="Q171" i="1" s="1"/>
  <c r="R172" i="1" s="1"/>
  <c r="O172" i="1"/>
  <c r="P172" i="1" l="1"/>
  <c r="Q172" i="1" s="1"/>
  <c r="R173" i="1" s="1"/>
  <c r="O173" i="1"/>
  <c r="P173" i="1" l="1"/>
  <c r="Q173" i="1" s="1"/>
  <c r="R174" i="1" s="1"/>
  <c r="O174" i="1"/>
  <c r="P174" i="1" l="1"/>
  <c r="Q174" i="1" s="1"/>
  <c r="R175" i="1" s="1"/>
  <c r="O175" i="1"/>
  <c r="P175" i="1" l="1"/>
  <c r="Q175" i="1" s="1"/>
  <c r="R176" i="1" s="1"/>
  <c r="O176" i="1"/>
  <c r="P176" i="1" l="1"/>
  <c r="Q176" i="1" s="1"/>
  <c r="R177" i="1" s="1"/>
  <c r="O177" i="1"/>
  <c r="P177" i="1" l="1"/>
  <c r="Q177" i="1" s="1"/>
  <c r="R178" i="1" s="1"/>
  <c r="O178" i="1"/>
  <c r="P178" i="1" l="1"/>
  <c r="Q178" i="1" s="1"/>
  <c r="R179" i="1" s="1"/>
  <c r="O179" i="1"/>
  <c r="P179" i="1" l="1"/>
  <c r="Q179" i="1" s="1"/>
  <c r="R180" i="1" s="1"/>
  <c r="O180" i="1"/>
  <c r="P180" i="1" l="1"/>
  <c r="Q180" i="1" s="1"/>
  <c r="R181" i="1" s="1"/>
  <c r="O181" i="1"/>
  <c r="P181" i="1" l="1"/>
  <c r="Q181" i="1" s="1"/>
  <c r="R182" i="1" s="1"/>
  <c r="O182" i="1"/>
  <c r="P182" i="1" l="1"/>
  <c r="Q182" i="1" s="1"/>
  <c r="R183" i="1" s="1"/>
  <c r="O183" i="1"/>
  <c r="P183" i="1" l="1"/>
  <c r="Q183" i="1" s="1"/>
  <c r="R184" i="1" s="1"/>
  <c r="O184" i="1"/>
  <c r="P184" i="1" l="1"/>
  <c r="Q184" i="1" s="1"/>
  <c r="R185" i="1" s="1"/>
  <c r="O185" i="1"/>
  <c r="P185" i="1" l="1"/>
  <c r="Q185" i="1" s="1"/>
  <c r="R186" i="1" s="1"/>
  <c r="O186" i="1"/>
  <c r="P186" i="1" l="1"/>
  <c r="Q186" i="1" s="1"/>
  <c r="R187" i="1" s="1"/>
  <c r="O187" i="1"/>
  <c r="P187" i="1" l="1"/>
  <c r="Q187" i="1" s="1"/>
  <c r="R188" i="1" s="1"/>
  <c r="O188" i="1"/>
  <c r="P188" i="1" l="1"/>
  <c r="Q188" i="1" s="1"/>
  <c r="R189" i="1" s="1"/>
  <c r="O189" i="1"/>
  <c r="P189" i="1" l="1"/>
  <c r="Q189" i="1" s="1"/>
  <c r="R190" i="1" s="1"/>
  <c r="O190" i="1"/>
  <c r="P190" i="1" l="1"/>
  <c r="Q190" i="1" s="1"/>
  <c r="R191" i="1" s="1"/>
  <c r="O191" i="1"/>
  <c r="P191" i="1" l="1"/>
  <c r="Q191" i="1" s="1"/>
  <c r="R192" i="1" s="1"/>
  <c r="O192" i="1"/>
  <c r="P192" i="1" l="1"/>
  <c r="Q192" i="1" s="1"/>
  <c r="R193" i="1" s="1"/>
  <c r="O193" i="1"/>
  <c r="P193" i="1" l="1"/>
  <c r="Q193" i="1" s="1"/>
  <c r="R194" i="1" s="1"/>
  <c r="O194" i="1"/>
  <c r="P194" i="1" l="1"/>
  <c r="Q194" i="1" s="1"/>
  <c r="R195" i="1" s="1"/>
  <c r="O195" i="1"/>
  <c r="P195" i="1" l="1"/>
  <c r="Q195" i="1" s="1"/>
  <c r="R196" i="1" s="1"/>
  <c r="O196" i="1"/>
  <c r="P196" i="1" l="1"/>
  <c r="Q196" i="1" s="1"/>
  <c r="R197" i="1" s="1"/>
  <c r="O197" i="1"/>
  <c r="P197" i="1" l="1"/>
  <c r="Q197" i="1" s="1"/>
  <c r="R198" i="1" s="1"/>
  <c r="O198" i="1"/>
  <c r="P198" i="1" l="1"/>
  <c r="Q198" i="1" s="1"/>
  <c r="R199" i="1" s="1"/>
  <c r="O199" i="1"/>
  <c r="P199" i="1" l="1"/>
  <c r="Q199" i="1" s="1"/>
  <c r="R200" i="1" s="1"/>
  <c r="O200" i="1"/>
  <c r="P200" i="1" l="1"/>
  <c r="Q200" i="1" s="1"/>
  <c r="R201" i="1" s="1"/>
  <c r="O201" i="1"/>
  <c r="P201" i="1" l="1"/>
  <c r="Q201" i="1" s="1"/>
  <c r="R202" i="1" s="1"/>
  <c r="O202" i="1"/>
  <c r="P202" i="1" l="1"/>
  <c r="Q202" i="1" s="1"/>
  <c r="R203" i="1" s="1"/>
  <c r="O203" i="1"/>
  <c r="P203" i="1" l="1"/>
  <c r="Q203" i="1" s="1"/>
  <c r="R204" i="1" s="1"/>
  <c r="O204" i="1"/>
  <c r="P204" i="1" l="1"/>
  <c r="Q204" i="1" s="1"/>
  <c r="R205" i="1" s="1"/>
  <c r="O205" i="1"/>
  <c r="P205" i="1" l="1"/>
  <c r="Q205" i="1" s="1"/>
  <c r="R206" i="1" s="1"/>
  <c r="O206" i="1"/>
  <c r="P206" i="1" l="1"/>
  <c r="Q206" i="1" s="1"/>
  <c r="R207" i="1" s="1"/>
  <c r="O207" i="1"/>
  <c r="P207" i="1" l="1"/>
  <c r="Q207" i="1" s="1"/>
  <c r="R208" i="1" s="1"/>
  <c r="O208" i="1"/>
  <c r="P208" i="1" l="1"/>
  <c r="Q208" i="1" s="1"/>
  <c r="R209" i="1" s="1"/>
  <c r="O209" i="1"/>
  <c r="P209" i="1" l="1"/>
  <c r="Q209" i="1" s="1"/>
  <c r="R210" i="1" s="1"/>
  <c r="O210" i="1"/>
  <c r="P210" i="1" l="1"/>
  <c r="Q210" i="1" s="1"/>
  <c r="R211" i="1" s="1"/>
  <c r="O211" i="1"/>
  <c r="P211" i="1" l="1"/>
  <c r="Q211" i="1" s="1"/>
  <c r="R212" i="1" s="1"/>
  <c r="O212" i="1"/>
  <c r="P212" i="1" l="1"/>
  <c r="Q212" i="1" s="1"/>
  <c r="R213" i="1" s="1"/>
  <c r="O213" i="1"/>
  <c r="P213" i="1" l="1"/>
  <c r="Q213" i="1" s="1"/>
  <c r="R214" i="1" s="1"/>
  <c r="O214" i="1"/>
  <c r="P214" i="1" l="1"/>
  <c r="Q214" i="1" s="1"/>
  <c r="R215" i="1" s="1"/>
  <c r="O215" i="1"/>
  <c r="P215" i="1" l="1"/>
  <c r="Q215" i="1" s="1"/>
  <c r="R216" i="1" s="1"/>
  <c r="O216" i="1"/>
  <c r="P216" i="1" l="1"/>
  <c r="Q216" i="1" s="1"/>
  <c r="R217" i="1" s="1"/>
  <c r="O217" i="1"/>
  <c r="P217" i="1" l="1"/>
  <c r="Q217" i="1" s="1"/>
  <c r="R218" i="1" s="1"/>
  <c r="O218" i="1"/>
  <c r="P218" i="1" l="1"/>
  <c r="Q218" i="1" s="1"/>
  <c r="R219" i="1" s="1"/>
  <c r="O219" i="1"/>
  <c r="P219" i="1" l="1"/>
  <c r="Q219" i="1" s="1"/>
  <c r="R220" i="1" s="1"/>
  <c r="O220" i="1"/>
  <c r="P220" i="1" l="1"/>
  <c r="Q220" i="1" s="1"/>
  <c r="R221" i="1" s="1"/>
  <c r="O221" i="1"/>
  <c r="P221" i="1" l="1"/>
  <c r="Q221" i="1" s="1"/>
  <c r="R222" i="1" s="1"/>
  <c r="O222" i="1"/>
  <c r="P222" i="1" l="1"/>
  <c r="Q222" i="1" s="1"/>
  <c r="R223" i="1" s="1"/>
  <c r="O223" i="1"/>
  <c r="P223" i="1" l="1"/>
  <c r="Q223" i="1" s="1"/>
  <c r="R224" i="1" s="1"/>
  <c r="O224" i="1"/>
  <c r="P224" i="1" l="1"/>
  <c r="Q224" i="1" s="1"/>
  <c r="R225" i="1" s="1"/>
  <c r="O225" i="1"/>
  <c r="P225" i="1" l="1"/>
  <c r="Q225" i="1" s="1"/>
  <c r="R226" i="1" s="1"/>
  <c r="O226" i="1"/>
  <c r="P226" i="1" l="1"/>
  <c r="Q226" i="1" s="1"/>
  <c r="R227" i="1" s="1"/>
  <c r="O227" i="1"/>
  <c r="P227" i="1" l="1"/>
  <c r="Q227" i="1" s="1"/>
  <c r="R228" i="1" s="1"/>
  <c r="O228" i="1"/>
  <c r="P228" i="1" l="1"/>
  <c r="Q228" i="1" s="1"/>
  <c r="R229" i="1" s="1"/>
  <c r="O229" i="1"/>
  <c r="P229" i="1" l="1"/>
  <c r="Q229" i="1" s="1"/>
  <c r="R230" i="1" s="1"/>
  <c r="O230" i="1"/>
  <c r="P230" i="1" l="1"/>
  <c r="Q230" i="1" s="1"/>
  <c r="R231" i="1" s="1"/>
  <c r="O231" i="1"/>
  <c r="P231" i="1" l="1"/>
  <c r="Q231" i="1" s="1"/>
  <c r="R232" i="1" s="1"/>
  <c r="O232" i="1"/>
  <c r="P232" i="1" l="1"/>
  <c r="Q232" i="1" s="1"/>
  <c r="R233" i="1" s="1"/>
  <c r="O233" i="1"/>
  <c r="P233" i="1" l="1"/>
  <c r="Q233" i="1" s="1"/>
  <c r="R234" i="1" s="1"/>
  <c r="O234" i="1"/>
  <c r="P234" i="1" l="1"/>
  <c r="Q234" i="1" s="1"/>
  <c r="R235" i="1" s="1"/>
  <c r="O235" i="1"/>
  <c r="P235" i="1" l="1"/>
  <c r="Q235" i="1" s="1"/>
  <c r="R236" i="1" s="1"/>
  <c r="O236" i="1"/>
  <c r="P236" i="1" l="1"/>
  <c r="Q236" i="1" s="1"/>
  <c r="R237" i="1" s="1"/>
  <c r="O237" i="1"/>
  <c r="P237" i="1" l="1"/>
  <c r="Q237" i="1" s="1"/>
  <c r="R238" i="1" s="1"/>
  <c r="O238" i="1"/>
  <c r="P238" i="1" l="1"/>
  <c r="Q238" i="1" s="1"/>
  <c r="R239" i="1" s="1"/>
  <c r="O239" i="1"/>
  <c r="P239" i="1" l="1"/>
  <c r="Q239" i="1" s="1"/>
  <c r="R240" i="1" s="1"/>
  <c r="O240" i="1"/>
  <c r="P240" i="1" l="1"/>
  <c r="Q240" i="1" s="1"/>
  <c r="R241" i="1" s="1"/>
  <c r="O241" i="1"/>
  <c r="P241" i="1" l="1"/>
  <c r="Q241" i="1" s="1"/>
  <c r="R242" i="1" s="1"/>
  <c r="O242" i="1"/>
  <c r="P242" i="1" l="1"/>
  <c r="Q242" i="1" s="1"/>
  <c r="R243" i="1" s="1"/>
  <c r="O243" i="1"/>
  <c r="P243" i="1" l="1"/>
  <c r="Q243" i="1" s="1"/>
  <c r="R244" i="1" s="1"/>
  <c r="O244" i="1"/>
  <c r="P244" i="1" l="1"/>
  <c r="Q244" i="1" s="1"/>
  <c r="R245" i="1" s="1"/>
  <c r="O245" i="1"/>
  <c r="P245" i="1" l="1"/>
  <c r="Q245" i="1" s="1"/>
  <c r="R246" i="1" s="1"/>
  <c r="O246" i="1"/>
  <c r="P246" i="1" l="1"/>
  <c r="Q246" i="1" s="1"/>
  <c r="R247" i="1" s="1"/>
  <c r="O247" i="1"/>
  <c r="P247" i="1" l="1"/>
  <c r="Q247" i="1" s="1"/>
  <c r="R248" i="1" s="1"/>
  <c r="O248" i="1"/>
  <c r="P248" i="1" l="1"/>
  <c r="Q248" i="1" s="1"/>
  <c r="R249" i="1" s="1"/>
  <c r="O249" i="1"/>
  <c r="P249" i="1" l="1"/>
  <c r="Q249" i="1" s="1"/>
  <c r="R250" i="1" s="1"/>
  <c r="O250" i="1"/>
  <c r="P250" i="1" l="1"/>
  <c r="Q250" i="1" s="1"/>
  <c r="R251" i="1" s="1"/>
  <c r="O251" i="1"/>
  <c r="P251" i="1" l="1"/>
  <c r="Q251" i="1" s="1"/>
  <c r="R252" i="1" s="1"/>
  <c r="O252" i="1"/>
  <c r="P252" i="1" l="1"/>
  <c r="Q252" i="1" s="1"/>
  <c r="R253" i="1" s="1"/>
  <c r="O253" i="1"/>
  <c r="P253" i="1" l="1"/>
  <c r="Q253" i="1" s="1"/>
  <c r="R254" i="1" s="1"/>
  <c r="O254" i="1"/>
  <c r="P254" i="1" l="1"/>
  <c r="Q254" i="1" s="1"/>
  <c r="R255" i="1" s="1"/>
  <c r="O255" i="1"/>
  <c r="P255" i="1" l="1"/>
  <c r="Q255" i="1" s="1"/>
  <c r="R256" i="1" s="1"/>
  <c r="O256" i="1"/>
  <c r="P256" i="1" l="1"/>
  <c r="Q256" i="1" s="1"/>
  <c r="R257" i="1" s="1"/>
  <c r="O257" i="1"/>
  <c r="P257" i="1" l="1"/>
  <c r="Q257" i="1" s="1"/>
  <c r="R258" i="1" s="1"/>
  <c r="O258" i="1"/>
  <c r="P258" i="1" l="1"/>
  <c r="Q258" i="1" s="1"/>
  <c r="R259" i="1" s="1"/>
  <c r="O259" i="1"/>
  <c r="P259" i="1" l="1"/>
  <c r="Q259" i="1" s="1"/>
  <c r="R260" i="1" s="1"/>
  <c r="O260" i="1"/>
  <c r="P260" i="1" l="1"/>
  <c r="Q260" i="1" s="1"/>
  <c r="R261" i="1" s="1"/>
  <c r="O261" i="1"/>
  <c r="P261" i="1" l="1"/>
  <c r="Q261" i="1" s="1"/>
  <c r="R262" i="1" s="1"/>
  <c r="O262" i="1"/>
  <c r="P262" i="1" l="1"/>
  <c r="Q262" i="1" s="1"/>
  <c r="R263" i="1" s="1"/>
  <c r="O263" i="1"/>
  <c r="P263" i="1" l="1"/>
  <c r="Q263" i="1" s="1"/>
  <c r="R264" i="1" s="1"/>
  <c r="O264" i="1"/>
  <c r="P264" i="1" l="1"/>
  <c r="Q264" i="1" s="1"/>
  <c r="R265" i="1" s="1"/>
  <c r="O265" i="1"/>
  <c r="P265" i="1" l="1"/>
  <c r="Q265" i="1" s="1"/>
  <c r="R266" i="1" s="1"/>
  <c r="O266" i="1"/>
  <c r="P266" i="1" l="1"/>
  <c r="Q266" i="1" s="1"/>
  <c r="R267" i="1" s="1"/>
  <c r="O267" i="1"/>
  <c r="P267" i="1" l="1"/>
  <c r="Q267" i="1" s="1"/>
  <c r="R268" i="1" s="1"/>
  <c r="O268" i="1"/>
  <c r="P268" i="1" l="1"/>
  <c r="Q268" i="1" s="1"/>
  <c r="R269" i="1" s="1"/>
  <c r="O269" i="1"/>
  <c r="P269" i="1" l="1"/>
  <c r="Q269" i="1" s="1"/>
  <c r="R270" i="1" s="1"/>
  <c r="O270" i="1"/>
  <c r="P270" i="1" l="1"/>
  <c r="Q270" i="1" s="1"/>
  <c r="R271" i="1" s="1"/>
  <c r="O271" i="1"/>
  <c r="P271" i="1" l="1"/>
  <c r="O272" i="1"/>
  <c r="Q271" i="1"/>
  <c r="R272" i="1" s="1"/>
  <c r="P272" i="1" l="1"/>
  <c r="O273" i="1"/>
  <c r="Q272" i="1" l="1"/>
  <c r="R273" i="1" s="1"/>
  <c r="P273" i="1"/>
  <c r="O274" i="1"/>
  <c r="Q274" i="1" l="1"/>
  <c r="R275" i="1" s="1"/>
  <c r="Q273" i="1"/>
  <c r="R274" i="1" s="1"/>
  <c r="O275" i="1"/>
  <c r="P274" i="1"/>
  <c r="Q275" i="1" l="1"/>
  <c r="R276" i="1" s="1"/>
  <c r="P275" i="1"/>
  <c r="O276" i="1"/>
  <c r="P276" i="1" l="1"/>
  <c r="O277" i="1"/>
  <c r="Q276" i="1" l="1"/>
  <c r="R277" i="1" s="1"/>
  <c r="P277" i="1"/>
  <c r="O278" i="1"/>
  <c r="Q277" i="1" l="1"/>
  <c r="R278" i="1" s="1"/>
  <c r="Q278" i="1"/>
  <c r="R279" i="1" s="1"/>
  <c r="P278" i="1"/>
  <c r="O279" i="1"/>
  <c r="P279" i="1" l="1"/>
  <c r="Q279" i="1" s="1"/>
  <c r="R280" i="1" s="1"/>
  <c r="O280" i="1"/>
  <c r="P280" i="1" l="1"/>
  <c r="Q280" i="1" s="1"/>
  <c r="R281" i="1" s="1"/>
  <c r="O281" i="1"/>
  <c r="P281" i="1" l="1"/>
  <c r="Q281" i="1" s="1"/>
  <c r="R282" i="1" s="1"/>
  <c r="O282" i="1"/>
  <c r="P282" i="1" l="1"/>
  <c r="Q282" i="1" s="1"/>
  <c r="R283" i="1" s="1"/>
  <c r="O283" i="1"/>
  <c r="P283" i="1" l="1"/>
  <c r="Q283" i="1" s="1"/>
  <c r="R284" i="1" s="1"/>
  <c r="O284" i="1"/>
  <c r="O285" i="1" l="1"/>
  <c r="P284" i="1"/>
  <c r="Q284" i="1" s="1"/>
  <c r="R285" i="1" s="1"/>
  <c r="P285" i="1" l="1"/>
  <c r="Q285" i="1" s="1"/>
  <c r="R286" i="1" s="1"/>
  <c r="O286" i="1"/>
  <c r="P286" i="1" l="1"/>
  <c r="Q286" i="1" s="1"/>
  <c r="R287" i="1" s="1"/>
  <c r="O287" i="1"/>
  <c r="P287" i="1" l="1"/>
  <c r="Q287" i="1" s="1"/>
  <c r="R288" i="1" s="1"/>
  <c r="O288" i="1"/>
  <c r="P288" i="1" l="1"/>
  <c r="Q288" i="1" s="1"/>
  <c r="R289" i="1" s="1"/>
  <c r="O289" i="1"/>
  <c r="P289" i="1" l="1"/>
  <c r="Q289" i="1" s="1"/>
  <c r="R290" i="1" s="1"/>
  <c r="O290" i="1"/>
  <c r="O291" i="1" l="1"/>
  <c r="P290" i="1"/>
  <c r="Q290" i="1" s="1"/>
  <c r="R291" i="1" s="1"/>
  <c r="P291" i="1" l="1"/>
  <c r="Q291" i="1" s="1"/>
  <c r="R292" i="1" s="1"/>
  <c r="O292" i="1"/>
  <c r="P292" i="1" l="1"/>
  <c r="Q292" i="1" s="1"/>
  <c r="R293" i="1" s="1"/>
  <c r="O293" i="1"/>
  <c r="P293" i="1" l="1"/>
  <c r="Q293" i="1" s="1"/>
  <c r="R294" i="1" s="1"/>
  <c r="O294" i="1"/>
  <c r="P294" i="1" l="1"/>
  <c r="Q294" i="1" s="1"/>
  <c r="R295" i="1" s="1"/>
  <c r="O295" i="1"/>
  <c r="P295" i="1" l="1"/>
  <c r="Q295" i="1" s="1"/>
  <c r="R296" i="1" s="1"/>
  <c r="O296" i="1"/>
  <c r="P296" i="1" l="1"/>
  <c r="Q296" i="1" s="1"/>
  <c r="R297" i="1" s="1"/>
  <c r="O297" i="1"/>
  <c r="O298" i="1" l="1"/>
  <c r="P297" i="1"/>
  <c r="Q297" i="1" s="1"/>
  <c r="R298" i="1" s="1"/>
  <c r="P298" i="1" l="1"/>
  <c r="Q298" i="1" s="1"/>
  <c r="R299" i="1" s="1"/>
  <c r="O299" i="1"/>
  <c r="P299" i="1" l="1"/>
  <c r="Q299" i="1" s="1"/>
  <c r="R300" i="1" s="1"/>
  <c r="O300" i="1"/>
  <c r="P300" i="1" l="1"/>
  <c r="Q300" i="1" s="1"/>
  <c r="R301" i="1" s="1"/>
  <c r="O301" i="1"/>
  <c r="O302" i="1" l="1"/>
  <c r="P301" i="1"/>
  <c r="Q301" i="1" s="1"/>
  <c r="R302" i="1" s="1"/>
  <c r="O303" i="1" l="1"/>
  <c r="P302" i="1"/>
  <c r="Q302" i="1" s="1"/>
  <c r="R303" i="1" s="1"/>
  <c r="P303" i="1" l="1"/>
  <c r="Q303" i="1" s="1"/>
  <c r="R304" i="1" s="1"/>
  <c r="O304" i="1"/>
  <c r="P304" i="1" l="1"/>
  <c r="Q304" i="1" s="1"/>
  <c r="R305" i="1" s="1"/>
  <c r="O305" i="1"/>
  <c r="P305" i="1" l="1"/>
  <c r="Q305" i="1" s="1"/>
  <c r="R306" i="1" s="1"/>
  <c r="O306" i="1"/>
  <c r="P306" i="1" s="1"/>
  <c r="Q306" i="1" s="1"/>
</calcChain>
</file>

<file path=xl/sharedStrings.xml><?xml version="1.0" encoding="utf-8"?>
<sst xmlns="http://schemas.openxmlformats.org/spreadsheetml/2006/main" count="33" uniqueCount="29">
  <si>
    <t>Paramètre :</t>
  </si>
  <si>
    <t>aérobiocontamination</t>
  </si>
  <si>
    <t>Technicien</t>
  </si>
  <si>
    <t>Date</t>
  </si>
  <si>
    <t>Heure</t>
  </si>
  <si>
    <t>Milieu</t>
  </si>
  <si>
    <t>Volume (L)</t>
  </si>
  <si>
    <t>Temp incub °C</t>
  </si>
  <si>
    <t>pnc/m3</t>
  </si>
  <si>
    <t>Carte de contrôle - aérobiocontamination - Flore Totale</t>
  </si>
  <si>
    <t>Point de contrôle</t>
  </si>
  <si>
    <t>Selon XP X 43-407 : Qualité de l'air - Audit de la qualité de l'air dans les locaux non industriels - Bâtiments à usage d'enseignement</t>
  </si>
  <si>
    <t>très faible</t>
  </si>
  <si>
    <t>faible</t>
  </si>
  <si>
    <t>moyen</t>
  </si>
  <si>
    <t>élevé</t>
  </si>
  <si>
    <t>très élevé</t>
  </si>
  <si>
    <t>&gt;2000</t>
  </si>
  <si>
    <t>N</t>
  </si>
  <si>
    <t>r : nombre d'UFC</t>
  </si>
  <si>
    <t>Pr : MPN</t>
  </si>
  <si>
    <t>https://www.excelforum.com/excel-formulas-and-functions/968255-statistical-probablility-formula.html</t>
  </si>
  <si>
    <t>r</t>
  </si>
  <si>
    <t>1/N-r</t>
  </si>
  <si>
    <t>cumul (1/N-r)</t>
  </si>
  <si>
    <t>Pr</t>
  </si>
  <si>
    <t>N : nombre de trous du crible (indiquer la valeur de votre biocollecteur)</t>
  </si>
  <si>
    <t>UFC</t>
  </si>
  <si>
    <t>UFC/m3  corrigé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</si>
</sst>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"/>
  </numFmts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18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4" fontId="0" fillId="0" borderId="1" xfId="0" applyNumberFormat="1" applyBorder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vertical="center"/>
    </xf>
    <xf numFmtId="1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1" fontId="6" fillId="0" borderId="0" xfId="1" applyNumberFormat="1" applyAlignment="1"/>
    <xf numFmtId="0" fontId="0" fillId="0" borderId="0" xfId="0" applyAlignment="1">
      <alignment horizontal="center" wrapText="1"/>
    </xf>
    <xf numFmtId="1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2" borderId="0" xfId="0" applyFill="1" applyAlignment="1">
      <alignment horizont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Carte</a:t>
            </a:r>
            <a:r>
              <a:rPr lang="fr-FR" baseline="0"/>
              <a:t> de contrôle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aseline="0"/>
              <a:t>évolution de l'Aérobiocontamination globale - Flore totale</a:t>
            </a:r>
            <a:endParaRPr lang="fr-FR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'carte de contrôle - FT'!$I$10</c:f>
              <c:strCache>
                <c:ptCount val="1"/>
                <c:pt idx="0">
                  <c:v>UFC/m3  corrigé</c:v>
                </c:pt>
              </c:strCache>
            </c:strRef>
          </c:tx>
          <c:spPr>
            <a:ln w="19050" cap="rnd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'carte de contrôle - FT'!$B$12:$B$41</c:f>
              <c:numCache>
                <c:formatCode>m/d/yyyy</c:formatCode>
                <c:ptCount val="30"/>
                <c:pt idx="0">
                  <c:v>45540</c:v>
                </c:pt>
                <c:pt idx="1">
                  <c:v>45540</c:v>
                </c:pt>
                <c:pt idx="2">
                  <c:v>45545</c:v>
                </c:pt>
                <c:pt idx="3">
                  <c:v>45547</c:v>
                </c:pt>
                <c:pt idx="4">
                  <c:v>45550</c:v>
                </c:pt>
                <c:pt idx="5">
                  <c:v>45553</c:v>
                </c:pt>
                <c:pt idx="6">
                  <c:v>45556</c:v>
                </c:pt>
                <c:pt idx="7">
                  <c:v>45557</c:v>
                </c:pt>
                <c:pt idx="8">
                  <c:v>45558</c:v>
                </c:pt>
                <c:pt idx="9">
                  <c:v>45559</c:v>
                </c:pt>
              </c:numCache>
            </c:numRef>
          </c:xVal>
          <c:yVal>
            <c:numRef>
              <c:f>'carte de contrôle - FT'!$I$12:$I$41</c:f>
              <c:numCache>
                <c:formatCode>0</c:formatCode>
                <c:ptCount val="30"/>
                <c:pt idx="0">
                  <c:v>1007.9500600883948</c:v>
                </c:pt>
                <c:pt idx="1">
                  <c:v>838.29253719671226</c:v>
                </c:pt>
                <c:pt idx="2">
                  <c:v>154.11299520660572</c:v>
                </c:pt>
                <c:pt idx="3">
                  <c:v>273.11241459631606</c:v>
                </c:pt>
                <c:pt idx="4">
                  <c:v>10</c:v>
                </c:pt>
                <c:pt idx="5">
                  <c:v>240.12448408410222</c:v>
                </c:pt>
                <c:pt idx="6">
                  <c:v>0</c:v>
                </c:pt>
                <c:pt idx="7">
                  <c:v>262.07074792964937</c:v>
                </c:pt>
                <c:pt idx="8">
                  <c:v>921.76381315103811</c:v>
                </c:pt>
                <c:pt idx="9">
                  <c:v>1052.1176355622604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BC-4A85-B029-35FD16BF8981}"/>
            </c:ext>
          </c:extLst>
        </c:ser>
        <c:ser>
          <c:idx val="5"/>
          <c:order val="1"/>
          <c:tx>
            <c:strRef>
              <c:f>'carte de contrôle - FT'!$B$4</c:f>
              <c:strCache>
                <c:ptCount val="1"/>
                <c:pt idx="0">
                  <c:v>très faible</c:v>
                </c:pt>
              </c:strCache>
            </c:strRef>
          </c:tx>
          <c:marker>
            <c:symbol val="none"/>
          </c:marker>
          <c:xVal>
            <c:numRef>
              <c:f>'carte de contrôle - FT'!$B$11:$B$41</c:f>
              <c:numCache>
                <c:formatCode>m/d/yyyy</c:formatCode>
                <c:ptCount val="31"/>
                <c:pt idx="1">
                  <c:v>45540</c:v>
                </c:pt>
                <c:pt idx="2">
                  <c:v>45540</c:v>
                </c:pt>
                <c:pt idx="3">
                  <c:v>45545</c:v>
                </c:pt>
                <c:pt idx="4">
                  <c:v>45547</c:v>
                </c:pt>
                <c:pt idx="5">
                  <c:v>45550</c:v>
                </c:pt>
                <c:pt idx="6">
                  <c:v>45553</c:v>
                </c:pt>
                <c:pt idx="7">
                  <c:v>45556</c:v>
                </c:pt>
                <c:pt idx="8">
                  <c:v>45557</c:v>
                </c:pt>
                <c:pt idx="9">
                  <c:v>45558</c:v>
                </c:pt>
                <c:pt idx="10">
                  <c:v>45559</c:v>
                </c:pt>
              </c:numCache>
            </c:numRef>
          </c:xVal>
          <c:yVal>
            <c:numRef>
              <c:f>'carte de contrôle - FT'!$J$11:$J$41</c:f>
            </c:numRef>
          </c:yVal>
          <c:smooth val="0"/>
          <c:extLst>
            <c:ext xmlns:c16="http://schemas.microsoft.com/office/drawing/2014/chart" uri="{C3380CC4-5D6E-409C-BE32-E72D297353CC}">
              <c16:uniqueId val="{00000000-CA64-49FB-948B-7D364BDDAA5A}"/>
            </c:ext>
          </c:extLst>
        </c:ser>
        <c:ser>
          <c:idx val="2"/>
          <c:order val="2"/>
          <c:tx>
            <c:strRef>
              <c:f>'carte de contrôle - FT'!$K$10</c:f>
              <c:strCache>
                <c:ptCount val="1"/>
                <c:pt idx="0">
                  <c:v>faible</c:v>
                </c:pt>
              </c:strCache>
            </c:strRef>
          </c:tx>
          <c:marker>
            <c:symbol val="none"/>
          </c:marker>
          <c:xVal>
            <c:numRef>
              <c:f>'carte de contrôle - FT'!$B$11:$B$41</c:f>
              <c:numCache>
                <c:formatCode>m/d/yyyy</c:formatCode>
                <c:ptCount val="31"/>
                <c:pt idx="1">
                  <c:v>45540</c:v>
                </c:pt>
                <c:pt idx="2">
                  <c:v>45540</c:v>
                </c:pt>
                <c:pt idx="3">
                  <c:v>45545</c:v>
                </c:pt>
                <c:pt idx="4">
                  <c:v>45547</c:v>
                </c:pt>
                <c:pt idx="5">
                  <c:v>45550</c:v>
                </c:pt>
                <c:pt idx="6">
                  <c:v>45553</c:v>
                </c:pt>
                <c:pt idx="7">
                  <c:v>45556</c:v>
                </c:pt>
                <c:pt idx="8">
                  <c:v>45557</c:v>
                </c:pt>
                <c:pt idx="9">
                  <c:v>45558</c:v>
                </c:pt>
                <c:pt idx="10">
                  <c:v>45559</c:v>
                </c:pt>
              </c:numCache>
            </c:numRef>
          </c:xVal>
          <c:yVal>
            <c:numRef>
              <c:f>'carte de contrôle - FT'!$K$11:$K$41</c:f>
            </c:numRef>
          </c:yVal>
          <c:smooth val="0"/>
          <c:extLst>
            <c:ext xmlns:c16="http://schemas.microsoft.com/office/drawing/2014/chart" uri="{C3380CC4-5D6E-409C-BE32-E72D297353CC}">
              <c16:uniqueId val="{00000002-5EBC-4A85-B029-35FD16BF8981}"/>
            </c:ext>
          </c:extLst>
        </c:ser>
        <c:ser>
          <c:idx val="3"/>
          <c:order val="3"/>
          <c:tx>
            <c:strRef>
              <c:f>'carte de contrôle - FT'!$L$10</c:f>
              <c:strCache>
                <c:ptCount val="1"/>
                <c:pt idx="0">
                  <c:v>moyen</c:v>
                </c:pt>
              </c:strCache>
            </c:strRef>
          </c:tx>
          <c:marker>
            <c:symbol val="none"/>
          </c:marker>
          <c:xVal>
            <c:numRef>
              <c:f>'carte de contrôle - FT'!$B$11:$B$41</c:f>
              <c:numCache>
                <c:formatCode>m/d/yyyy</c:formatCode>
                <c:ptCount val="31"/>
                <c:pt idx="1">
                  <c:v>45540</c:v>
                </c:pt>
                <c:pt idx="2">
                  <c:v>45540</c:v>
                </c:pt>
                <c:pt idx="3">
                  <c:v>45545</c:v>
                </c:pt>
                <c:pt idx="4">
                  <c:v>45547</c:v>
                </c:pt>
                <c:pt idx="5">
                  <c:v>45550</c:v>
                </c:pt>
                <c:pt idx="6">
                  <c:v>45553</c:v>
                </c:pt>
                <c:pt idx="7">
                  <c:v>45556</c:v>
                </c:pt>
                <c:pt idx="8">
                  <c:v>45557</c:v>
                </c:pt>
                <c:pt idx="9">
                  <c:v>45558</c:v>
                </c:pt>
                <c:pt idx="10">
                  <c:v>45559</c:v>
                </c:pt>
              </c:numCache>
            </c:numRef>
          </c:xVal>
          <c:yVal>
            <c:numRef>
              <c:f>'carte de contrôle - FT'!$L$11:$L$41</c:f>
            </c:numRef>
          </c:yVal>
          <c:smooth val="0"/>
          <c:extLst>
            <c:ext xmlns:c16="http://schemas.microsoft.com/office/drawing/2014/chart" uri="{C3380CC4-5D6E-409C-BE32-E72D297353CC}">
              <c16:uniqueId val="{00000003-5EBC-4A85-B029-35FD16BF8981}"/>
            </c:ext>
          </c:extLst>
        </c:ser>
        <c:ser>
          <c:idx val="4"/>
          <c:order val="4"/>
          <c:tx>
            <c:strRef>
              <c:f>'carte de contrôle - FT'!$M$10</c:f>
              <c:strCache>
                <c:ptCount val="1"/>
                <c:pt idx="0">
                  <c:v>élevé</c:v>
                </c:pt>
              </c:strCache>
            </c:strRef>
          </c:tx>
          <c:marker>
            <c:symbol val="none"/>
          </c:marker>
          <c:xVal>
            <c:numRef>
              <c:f>'carte de contrôle - FT'!$B$11:$B$41</c:f>
              <c:numCache>
                <c:formatCode>m/d/yyyy</c:formatCode>
                <c:ptCount val="31"/>
                <c:pt idx="1">
                  <c:v>45540</c:v>
                </c:pt>
                <c:pt idx="2">
                  <c:v>45540</c:v>
                </c:pt>
                <c:pt idx="3">
                  <c:v>45545</c:v>
                </c:pt>
                <c:pt idx="4">
                  <c:v>45547</c:v>
                </c:pt>
                <c:pt idx="5">
                  <c:v>45550</c:v>
                </c:pt>
                <c:pt idx="6">
                  <c:v>45553</c:v>
                </c:pt>
                <c:pt idx="7">
                  <c:v>45556</c:v>
                </c:pt>
                <c:pt idx="8">
                  <c:v>45557</c:v>
                </c:pt>
                <c:pt idx="9">
                  <c:v>45558</c:v>
                </c:pt>
                <c:pt idx="10">
                  <c:v>45559</c:v>
                </c:pt>
              </c:numCache>
            </c:numRef>
          </c:xVal>
          <c:yVal>
            <c:numRef>
              <c:f>'carte de contrôle - FT'!$M$11:$M$41</c:f>
            </c:numRef>
          </c:yVal>
          <c:smooth val="0"/>
          <c:extLst>
            <c:ext xmlns:c16="http://schemas.microsoft.com/office/drawing/2014/chart" uri="{C3380CC4-5D6E-409C-BE32-E72D297353CC}">
              <c16:uniqueId val="{00000004-5EBC-4A85-B029-35FD16BF8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264640"/>
        <c:axId val="105266560"/>
      </c:scatterChart>
      <c:valAx>
        <c:axId val="105264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5266560"/>
        <c:crosses val="autoZero"/>
        <c:crossBetween val="midCat"/>
        <c:majorUnit val="1"/>
      </c:valAx>
      <c:valAx>
        <c:axId val="10526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pnc/m3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52646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Flore</a:t>
            </a:r>
            <a:r>
              <a:rPr lang="fr-FR" baseline="0"/>
              <a:t> totale / point de contrôle</a:t>
            </a:r>
            <a:endParaRPr lang="fr-FR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'carte de contrôle - FT'!$I$10</c:f>
              <c:strCache>
                <c:ptCount val="1"/>
                <c:pt idx="0">
                  <c:v>UFC/m3  corrigé</c:v>
                </c:pt>
              </c:strCache>
            </c:strRef>
          </c:tx>
          <c:spPr>
            <a:ln w="19050">
              <a:noFill/>
            </a:ln>
          </c:spPr>
          <c:xVal>
            <c:numRef>
              <c:f>'carte de contrôle - FT'!$C$12:$C$41</c:f>
              <c:numCache>
                <c:formatCode>General</c:formatCode>
                <c:ptCount val="30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6</c:v>
                </c:pt>
              </c:numCache>
            </c:numRef>
          </c:xVal>
          <c:yVal>
            <c:numRef>
              <c:f>'carte de contrôle - FT'!$I$12:$I$41</c:f>
              <c:numCache>
                <c:formatCode>0</c:formatCode>
                <c:ptCount val="30"/>
                <c:pt idx="0">
                  <c:v>1007.9500600883948</c:v>
                </c:pt>
                <c:pt idx="1">
                  <c:v>838.29253719671226</c:v>
                </c:pt>
                <c:pt idx="2">
                  <c:v>154.11299520660572</c:v>
                </c:pt>
                <c:pt idx="3">
                  <c:v>273.11241459631606</c:v>
                </c:pt>
                <c:pt idx="4">
                  <c:v>10</c:v>
                </c:pt>
                <c:pt idx="5">
                  <c:v>240.12448408410222</c:v>
                </c:pt>
                <c:pt idx="6">
                  <c:v>0</c:v>
                </c:pt>
                <c:pt idx="7">
                  <c:v>262.07074792964937</c:v>
                </c:pt>
                <c:pt idx="8">
                  <c:v>921.76381315103811</c:v>
                </c:pt>
                <c:pt idx="9">
                  <c:v>1052.1176355622604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87-4D32-8BC4-828D65F02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834304"/>
        <c:axId val="98832768"/>
      </c:scatterChart>
      <c:valAx>
        <c:axId val="98834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point de contrôle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98832768"/>
        <c:crosses val="autoZero"/>
        <c:crossBetween val="midCat"/>
      </c:valAx>
      <c:valAx>
        <c:axId val="988327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pnc/m3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988343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131990</xdr:colOff>
      <xdr:row>42</xdr:row>
      <xdr:rowOff>14969</xdr:rowOff>
    </xdr:from>
    <xdr:to>
      <xdr:col>4</xdr:col>
      <xdr:colOff>517072</xdr:colOff>
      <xdr:row>62</xdr:row>
      <xdr:rowOff>19051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B15224D8-5E5D-B898-1A2E-B4FF8C0E86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680356</xdr:colOff>
      <xdr:row>42</xdr:row>
      <xdr:rowOff>28575</xdr:rowOff>
    </xdr:from>
    <xdr:to>
      <xdr:col>8</xdr:col>
      <xdr:colOff>1401536</xdr:colOff>
      <xdr:row>62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409575</xdr:colOff>
      <xdr:row>32</xdr:row>
      <xdr:rowOff>66675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B4CEA87-3077-2403-4DEC-2271BDA43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5762625" cy="508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xcelforum.com/excel-formulas-and-functions/968255-statistical-probablility-formula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R306"/>
  <sheetViews>
    <sheetView tabSelected="1" zoomScale="70" zoomScaleNormal="70" workbookViewId="0">
      <pane xSplit="2" ySplit="10" topLeftCell="C41" activePane="bottomRight" state="frozen"/>
      <selection pane="topRight" activeCell="C1" sqref="C1"/>
      <selection pane="bottomLeft" activeCell="A10" sqref="A10"/>
      <selection pane="bottomRight" sqref="A1:I63"/>
    </sheetView>
  </sheetViews>
  <sheetFormatPr baseColWidth="10" defaultRowHeight="12.75" x14ac:dyDescent="0.2"/>
  <cols>
    <col min="1" max="1" width="19.5703125" bestFit="1" customWidth="1"/>
    <col min="2" max="2" width="13.5703125" customWidth="1"/>
    <col min="3" max="3" width="26.42578125" style="1" bestFit="1" customWidth="1"/>
    <col min="4" max="4" width="14.42578125" bestFit="1" customWidth="1"/>
    <col min="5" max="5" width="14.5703125" bestFit="1" customWidth="1"/>
    <col min="6" max="6" width="22.85546875" style="1" bestFit="1" customWidth="1"/>
    <col min="7" max="7" width="19.5703125" style="1" bestFit="1" customWidth="1"/>
    <col min="8" max="8" width="17.42578125" style="1" bestFit="1" customWidth="1"/>
    <col min="9" max="9" width="21.42578125" style="1" bestFit="1" customWidth="1"/>
    <col min="10" max="10" width="9" hidden="1" customWidth="1"/>
    <col min="11" max="13" width="9" style="1" hidden="1" customWidth="1"/>
    <col min="14" max="14" width="27" customWidth="1"/>
    <col min="15" max="17" width="9" style="8" customWidth="1"/>
    <col min="18" max="18" width="9" style="13" customWidth="1"/>
    <col min="19" max="19" width="9" customWidth="1"/>
  </cols>
  <sheetData>
    <row r="1" spans="1:18" ht="23.25" x14ac:dyDescent="0.35">
      <c r="A1" s="19" t="s">
        <v>9</v>
      </c>
      <c r="B1" s="19"/>
      <c r="C1" s="19"/>
      <c r="D1" s="19"/>
      <c r="E1" s="19"/>
      <c r="F1" s="19"/>
      <c r="G1" s="19"/>
      <c r="H1" s="19"/>
      <c r="I1" s="19"/>
      <c r="J1" s="9"/>
      <c r="O1" s="17" t="s">
        <v>18</v>
      </c>
      <c r="Q1" s="11" t="s">
        <v>26</v>
      </c>
    </row>
    <row r="2" spans="1:18" x14ac:dyDescent="0.2">
      <c r="O2" s="22">
        <v>265</v>
      </c>
      <c r="Q2" t="s">
        <v>19</v>
      </c>
    </row>
    <row r="3" spans="1:18" ht="16.5" customHeight="1" x14ac:dyDescent="0.2">
      <c r="B3" s="5" t="s">
        <v>0</v>
      </c>
      <c r="C3" s="1" t="s">
        <v>1</v>
      </c>
      <c r="F3" s="3"/>
      <c r="Q3" t="s">
        <v>20</v>
      </c>
    </row>
    <row r="4" spans="1:18" x14ac:dyDescent="0.2">
      <c r="B4" s="6" t="s">
        <v>12</v>
      </c>
      <c r="C4" s="1">
        <v>25</v>
      </c>
      <c r="D4" t="s">
        <v>8</v>
      </c>
      <c r="F4" s="3"/>
      <c r="R4" s="16" t="s">
        <v>21</v>
      </c>
    </row>
    <row r="5" spans="1:18" ht="14.25" customHeight="1" x14ac:dyDescent="0.2">
      <c r="B5" s="6" t="s">
        <v>13</v>
      </c>
      <c r="C5" s="1">
        <v>100</v>
      </c>
      <c r="D5" t="s">
        <v>8</v>
      </c>
      <c r="F5" s="3"/>
      <c r="O5" s="10" t="s">
        <v>22</v>
      </c>
      <c r="P5" s="10" t="s">
        <v>23</v>
      </c>
      <c r="Q5" s="10" t="s">
        <v>24</v>
      </c>
      <c r="R5" s="18" t="s">
        <v>25</v>
      </c>
    </row>
    <row r="6" spans="1:18" x14ac:dyDescent="0.2">
      <c r="B6" s="6" t="s">
        <v>14</v>
      </c>
      <c r="C6" s="1">
        <v>500</v>
      </c>
      <c r="D6" t="s">
        <v>8</v>
      </c>
      <c r="F6" s="3"/>
      <c r="O6" s="8">
        <v>0</v>
      </c>
      <c r="P6" s="14">
        <f>1/($O$2-O6)</f>
        <v>3.7735849056603774E-3</v>
      </c>
      <c r="Q6" s="15">
        <f>SUM($P$6:P6)</f>
        <v>3.7735849056603774E-3</v>
      </c>
      <c r="R6" s="13">
        <v>0</v>
      </c>
    </row>
    <row r="7" spans="1:18" x14ac:dyDescent="0.2">
      <c r="B7" s="6" t="s">
        <v>15</v>
      </c>
      <c r="C7" s="1">
        <v>2000</v>
      </c>
      <c r="D7" t="s">
        <v>8</v>
      </c>
      <c r="F7" s="3"/>
      <c r="O7" s="8">
        <f t="shared" ref="O7:O70" si="0">O6+1</f>
        <v>1</v>
      </c>
      <c r="P7" s="14">
        <f t="shared" ref="P7:P70" si="1">1/($O$2-O7)</f>
        <v>3.787878787878788E-3</v>
      </c>
      <c r="Q7" s="15">
        <f>SUM($P$6:P7)</f>
        <v>7.5614636935391654E-3</v>
      </c>
      <c r="R7" s="13">
        <f>$O$2*Q6</f>
        <v>1</v>
      </c>
    </row>
    <row r="8" spans="1:18" x14ac:dyDescent="0.2">
      <c r="B8" s="6" t="s">
        <v>16</v>
      </c>
      <c r="C8" s="1" t="s">
        <v>17</v>
      </c>
      <c r="D8" t="s">
        <v>8</v>
      </c>
      <c r="O8" s="8">
        <f t="shared" si="0"/>
        <v>2</v>
      </c>
      <c r="P8" s="14">
        <f t="shared" si="1"/>
        <v>3.8022813688212928E-3</v>
      </c>
      <c r="Q8" s="15">
        <f>SUM($P$6:P8)</f>
        <v>1.1363745062360459E-2</v>
      </c>
      <c r="R8" s="13">
        <f t="shared" ref="R8:R71" si="2">$O$2*Q7</f>
        <v>2.0037878787878789</v>
      </c>
    </row>
    <row r="9" spans="1:18" s="3" customFormat="1" x14ac:dyDescent="0.2">
      <c r="O9" s="8">
        <f t="shared" si="0"/>
        <v>3</v>
      </c>
      <c r="P9" s="14">
        <f t="shared" si="1"/>
        <v>3.8167938931297708E-3</v>
      </c>
      <c r="Q9" s="15">
        <f>SUM($P$6:P9)</f>
        <v>1.5180538955490229E-2</v>
      </c>
      <c r="R9" s="13">
        <f t="shared" si="2"/>
        <v>3.0113924415255213</v>
      </c>
    </row>
    <row r="10" spans="1:18" s="3" customFormat="1" x14ac:dyDescent="0.2">
      <c r="A10" s="4" t="s">
        <v>2</v>
      </c>
      <c r="B10" s="4" t="s">
        <v>3</v>
      </c>
      <c r="C10" s="4" t="s">
        <v>10</v>
      </c>
      <c r="D10" s="4" t="s">
        <v>4</v>
      </c>
      <c r="E10" s="4" t="s">
        <v>5</v>
      </c>
      <c r="F10" s="4" t="s">
        <v>7</v>
      </c>
      <c r="G10" s="4" t="s">
        <v>6</v>
      </c>
      <c r="H10" s="4" t="s">
        <v>27</v>
      </c>
      <c r="I10" s="4" t="s">
        <v>28</v>
      </c>
      <c r="J10" s="3" t="str">
        <f>B4</f>
        <v>très faible</v>
      </c>
      <c r="K10" s="3" t="str">
        <f>B5</f>
        <v>faible</v>
      </c>
      <c r="L10" s="3" t="str">
        <f>B6</f>
        <v>moyen</v>
      </c>
      <c r="M10" s="3" t="str">
        <f>B7</f>
        <v>élevé</v>
      </c>
      <c r="O10" s="8">
        <f t="shared" si="0"/>
        <v>4</v>
      </c>
      <c r="P10" s="14">
        <f t="shared" si="1"/>
        <v>3.8314176245210726E-3</v>
      </c>
      <c r="Q10" s="15">
        <f>SUM($P$6:P10)</f>
        <v>1.9011956580011303E-2</v>
      </c>
      <c r="R10" s="13">
        <f t="shared" si="2"/>
        <v>4.0228428232049103</v>
      </c>
    </row>
    <row r="11" spans="1:18" x14ac:dyDescent="0.2">
      <c r="A11" s="2"/>
      <c r="B11" s="7"/>
      <c r="C11" s="20"/>
      <c r="D11" s="2"/>
      <c r="E11" s="2"/>
      <c r="F11" s="20"/>
      <c r="G11" s="20"/>
      <c r="H11" s="20"/>
      <c r="I11" s="21" t="str">
        <f>IF(H11&lt;&gt;"",10*VLOOKUP(H11,$O$6:$R$271,4),"")</f>
        <v/>
      </c>
      <c r="J11">
        <f>$C$4</f>
        <v>25</v>
      </c>
      <c r="K11" s="1">
        <f>$C$5</f>
        <v>100</v>
      </c>
      <c r="L11" s="1">
        <f>$C$6</f>
        <v>500</v>
      </c>
      <c r="M11" s="1">
        <f>$C$7</f>
        <v>2000</v>
      </c>
      <c r="O11" s="8">
        <f t="shared" si="0"/>
        <v>5</v>
      </c>
      <c r="P11" s="14">
        <f t="shared" si="1"/>
        <v>3.8461538461538464E-3</v>
      </c>
      <c r="Q11" s="15">
        <f>SUM($P$6:P11)</f>
        <v>2.2858110426165149E-2</v>
      </c>
      <c r="R11" s="13">
        <f t="shared" si="2"/>
        <v>5.0381684937029956</v>
      </c>
    </row>
    <row r="12" spans="1:18" x14ac:dyDescent="0.2">
      <c r="A12" s="2"/>
      <c r="B12" s="7">
        <v>45540</v>
      </c>
      <c r="C12" s="20">
        <v>1</v>
      </c>
      <c r="D12" s="2"/>
      <c r="E12" s="2"/>
      <c r="F12" s="20"/>
      <c r="G12" s="20">
        <v>100</v>
      </c>
      <c r="H12" s="20">
        <v>84</v>
      </c>
      <c r="I12" s="21">
        <f>IF(H12&lt;&gt;"",10*VLOOKUP(H12,$O$6:$R$271,4),"")</f>
        <v>1007.9500600883948</v>
      </c>
      <c r="J12">
        <f>$C$4</f>
        <v>25</v>
      </c>
      <c r="K12" s="1">
        <f>$C$5</f>
        <v>100</v>
      </c>
      <c r="L12" s="1">
        <f>$C$6</f>
        <v>500</v>
      </c>
      <c r="M12" s="1">
        <f>$C$7</f>
        <v>2000</v>
      </c>
      <c r="O12" s="8">
        <f t="shared" si="0"/>
        <v>6</v>
      </c>
      <c r="P12" s="14">
        <f t="shared" si="1"/>
        <v>3.8610038610038611E-3</v>
      </c>
      <c r="Q12" s="15">
        <f>SUM($P$6:P12)</f>
        <v>2.6719114287169009E-2</v>
      </c>
      <c r="R12" s="13">
        <f t="shared" si="2"/>
        <v>6.0573992629337647</v>
      </c>
    </row>
    <row r="13" spans="1:18" x14ac:dyDescent="0.2">
      <c r="A13" s="2"/>
      <c r="B13" s="7">
        <v>45540</v>
      </c>
      <c r="C13" s="20">
        <v>1</v>
      </c>
      <c r="D13" s="2"/>
      <c r="E13" s="2"/>
      <c r="F13" s="20"/>
      <c r="G13" s="20">
        <v>100</v>
      </c>
      <c r="H13" s="20">
        <v>72</v>
      </c>
      <c r="I13" s="21">
        <f>IF(H13&lt;&gt;"",10*VLOOKUP(H13,$O$6:$R$271,4),"")</f>
        <v>838.29253719671226</v>
      </c>
      <c r="J13">
        <f>$C$4</f>
        <v>25</v>
      </c>
      <c r="K13" s="1">
        <f>$C$5</f>
        <v>100</v>
      </c>
      <c r="L13" s="1">
        <f>$C$6</f>
        <v>500</v>
      </c>
      <c r="M13" s="1">
        <f>$C$7</f>
        <v>2000</v>
      </c>
      <c r="O13" s="8">
        <f t="shared" si="0"/>
        <v>7</v>
      </c>
      <c r="P13" s="14">
        <f t="shared" si="1"/>
        <v>3.875968992248062E-3</v>
      </c>
      <c r="Q13" s="15">
        <f>SUM($P$6:P13)</f>
        <v>3.0595083279417071E-2</v>
      </c>
      <c r="R13" s="13">
        <f t="shared" si="2"/>
        <v>7.0805652860997874</v>
      </c>
    </row>
    <row r="14" spans="1:18" x14ac:dyDescent="0.2">
      <c r="A14" s="2"/>
      <c r="B14" s="7">
        <v>45545</v>
      </c>
      <c r="C14" s="20">
        <v>2</v>
      </c>
      <c r="D14" s="2"/>
      <c r="E14" s="2"/>
      <c r="F14" s="20"/>
      <c r="G14" s="20">
        <v>100</v>
      </c>
      <c r="H14" s="20">
        <v>15</v>
      </c>
      <c r="I14" s="21">
        <f>IF(H14&lt;&gt;"",10*VLOOKUP(H14,$O$6:$R$271,4),"")</f>
        <v>154.11299520660572</v>
      </c>
      <c r="J14">
        <f>$C$4</f>
        <v>25</v>
      </c>
      <c r="K14" s="1">
        <f>$C$5</f>
        <v>100</v>
      </c>
      <c r="L14" s="1">
        <f>$C$6</f>
        <v>500</v>
      </c>
      <c r="M14" s="1">
        <f>$C$7</f>
        <v>2000</v>
      </c>
      <c r="O14" s="8">
        <f t="shared" si="0"/>
        <v>8</v>
      </c>
      <c r="P14" s="14">
        <f t="shared" si="1"/>
        <v>3.8910505836575876E-3</v>
      </c>
      <c r="Q14" s="15">
        <f>SUM($P$6:P14)</f>
        <v>3.4486133863074656E-2</v>
      </c>
      <c r="R14" s="13">
        <f t="shared" si="2"/>
        <v>8.1076970690455248</v>
      </c>
    </row>
    <row r="15" spans="1:18" x14ac:dyDescent="0.2">
      <c r="A15" s="2"/>
      <c r="B15" s="7">
        <v>45547</v>
      </c>
      <c r="C15" s="20">
        <v>3</v>
      </c>
      <c r="D15" s="2"/>
      <c r="E15" s="2"/>
      <c r="F15" s="20"/>
      <c r="G15" s="20">
        <v>100</v>
      </c>
      <c r="H15" s="20">
        <v>26</v>
      </c>
      <c r="I15" s="21">
        <f>IF(H15&lt;&gt;"",10*VLOOKUP(H15,$O$6:$R$271,4),"")</f>
        <v>273.11241459631606</v>
      </c>
      <c r="J15">
        <f>$C$4</f>
        <v>25</v>
      </c>
      <c r="K15" s="1">
        <f>$C$5</f>
        <v>100</v>
      </c>
      <c r="L15" s="1">
        <f>$C$6</f>
        <v>500</v>
      </c>
      <c r="M15" s="1">
        <f>$C$7</f>
        <v>2000</v>
      </c>
      <c r="O15" s="8">
        <f t="shared" si="0"/>
        <v>9</v>
      </c>
      <c r="P15" s="14">
        <f t="shared" si="1"/>
        <v>3.90625E-3</v>
      </c>
      <c r="Q15" s="15">
        <f>SUM($P$6:P15)</f>
        <v>3.8392383863074656E-2</v>
      </c>
      <c r="R15" s="13">
        <f t="shared" si="2"/>
        <v>9.1388254737147836</v>
      </c>
    </row>
    <row r="16" spans="1:18" x14ac:dyDescent="0.2">
      <c r="A16" s="2"/>
      <c r="B16" s="7">
        <v>45550</v>
      </c>
      <c r="C16" s="20">
        <v>2</v>
      </c>
      <c r="D16" s="2"/>
      <c r="E16" s="2"/>
      <c r="F16" s="20"/>
      <c r="G16" s="20">
        <v>100</v>
      </c>
      <c r="H16" s="20">
        <v>1</v>
      </c>
      <c r="I16" s="21">
        <f>IF(H16&lt;&gt;"",10*VLOOKUP(H16,$O$6:$R$271,4),"")</f>
        <v>10</v>
      </c>
      <c r="J16">
        <f>$C$4</f>
        <v>25</v>
      </c>
      <c r="K16" s="1">
        <f>$C$5</f>
        <v>100</v>
      </c>
      <c r="L16" s="1">
        <f>$C$6</f>
        <v>500</v>
      </c>
      <c r="M16" s="1">
        <f>$C$7</f>
        <v>2000</v>
      </c>
      <c r="O16" s="8">
        <f t="shared" si="0"/>
        <v>10</v>
      </c>
      <c r="P16" s="14">
        <f t="shared" si="1"/>
        <v>3.9215686274509803E-3</v>
      </c>
      <c r="Q16" s="15">
        <f>SUM($P$6:P16)</f>
        <v>4.2313952490525636E-2</v>
      </c>
      <c r="R16" s="13">
        <f t="shared" si="2"/>
        <v>10.173981723714784</v>
      </c>
    </row>
    <row r="17" spans="1:18" x14ac:dyDescent="0.2">
      <c r="A17" s="2"/>
      <c r="B17" s="7">
        <v>45553</v>
      </c>
      <c r="C17" s="20">
        <v>3</v>
      </c>
      <c r="D17" s="2"/>
      <c r="E17" s="2"/>
      <c r="F17" s="20"/>
      <c r="G17" s="20">
        <v>100</v>
      </c>
      <c r="H17" s="20">
        <v>23</v>
      </c>
      <c r="I17" s="21">
        <f>IF(H17&lt;&gt;"",10*VLOOKUP(H17,$O$6:$R$271,4),"")</f>
        <v>240.12448408410222</v>
      </c>
      <c r="J17">
        <f>$C$4</f>
        <v>25</v>
      </c>
      <c r="K17" s="1">
        <f>$C$5</f>
        <v>100</v>
      </c>
      <c r="L17" s="1">
        <f>$C$6</f>
        <v>500</v>
      </c>
      <c r="M17" s="1">
        <f>$C$7</f>
        <v>2000</v>
      </c>
      <c r="O17" s="8">
        <f t="shared" si="0"/>
        <v>11</v>
      </c>
      <c r="P17" s="14">
        <f t="shared" si="1"/>
        <v>3.937007874015748E-3</v>
      </c>
      <c r="Q17" s="15">
        <f>SUM($P$6:P17)</f>
        <v>4.6250960364541384E-2</v>
      </c>
      <c r="R17" s="13">
        <f t="shared" si="2"/>
        <v>11.213197409989293</v>
      </c>
    </row>
    <row r="18" spans="1:18" x14ac:dyDescent="0.2">
      <c r="A18" s="2"/>
      <c r="B18" s="7">
        <v>45556</v>
      </c>
      <c r="C18" s="20">
        <v>4</v>
      </c>
      <c r="D18" s="2"/>
      <c r="E18" s="2"/>
      <c r="F18" s="20"/>
      <c r="G18" s="20">
        <v>100</v>
      </c>
      <c r="H18" s="20">
        <v>0</v>
      </c>
      <c r="I18" s="21">
        <f>IF(H18&lt;&gt;"",10*VLOOKUP(H18,$O$6:$R$271,4),"")</f>
        <v>0</v>
      </c>
      <c r="J18">
        <f>$C$4</f>
        <v>25</v>
      </c>
      <c r="K18" s="1">
        <f>$C$5</f>
        <v>100</v>
      </c>
      <c r="L18" s="1">
        <f>$C$6</f>
        <v>500</v>
      </c>
      <c r="M18" s="1">
        <f>$C$7</f>
        <v>2000</v>
      </c>
      <c r="O18" s="8">
        <f t="shared" si="0"/>
        <v>12</v>
      </c>
      <c r="P18" s="14">
        <f t="shared" si="1"/>
        <v>3.952569169960474E-3</v>
      </c>
      <c r="Q18" s="15">
        <f>SUM($P$6:P18)</f>
        <v>5.0203529534501856E-2</v>
      </c>
      <c r="R18" s="13">
        <f t="shared" si="2"/>
        <v>12.256504496603467</v>
      </c>
    </row>
    <row r="19" spans="1:18" x14ac:dyDescent="0.2">
      <c r="A19" s="2"/>
      <c r="B19" s="7">
        <v>45557</v>
      </c>
      <c r="C19" s="20">
        <v>5</v>
      </c>
      <c r="D19" s="2"/>
      <c r="E19" s="2"/>
      <c r="F19" s="20"/>
      <c r="G19" s="20">
        <v>100</v>
      </c>
      <c r="H19" s="20">
        <v>25</v>
      </c>
      <c r="I19" s="21">
        <f>IF(H19&lt;&gt;"",10*VLOOKUP(H19,$O$6:$R$271,4),"")</f>
        <v>262.07074792964937</v>
      </c>
      <c r="J19">
        <f>$C$4</f>
        <v>25</v>
      </c>
      <c r="K19" s="1">
        <f>$C$5</f>
        <v>100</v>
      </c>
      <c r="L19" s="1">
        <f>$C$6</f>
        <v>500</v>
      </c>
      <c r="M19" s="1">
        <f>$C$7</f>
        <v>2000</v>
      </c>
      <c r="O19" s="8">
        <f t="shared" si="0"/>
        <v>13</v>
      </c>
      <c r="P19" s="14">
        <f t="shared" si="1"/>
        <v>3.968253968253968E-3</v>
      </c>
      <c r="Q19" s="15">
        <f>SUM($P$6:P19)</f>
        <v>5.4171783502755824E-2</v>
      </c>
      <c r="R19" s="13">
        <f t="shared" si="2"/>
        <v>13.303935326642993</v>
      </c>
    </row>
    <row r="20" spans="1:18" x14ac:dyDescent="0.2">
      <c r="A20" s="2"/>
      <c r="B20" s="7">
        <v>45558</v>
      </c>
      <c r="C20" s="20">
        <v>6</v>
      </c>
      <c r="D20" s="2"/>
      <c r="E20" s="2"/>
      <c r="F20" s="20"/>
      <c r="G20" s="20">
        <v>100</v>
      </c>
      <c r="H20" s="20">
        <v>78</v>
      </c>
      <c r="I20" s="21">
        <f>IF(H20&lt;&gt;"",10*VLOOKUP(H20,$O$6:$R$271,4),"")</f>
        <v>921.76381315103811</v>
      </c>
      <c r="J20">
        <f>$C$4</f>
        <v>25</v>
      </c>
      <c r="K20" s="1">
        <f>$C$5</f>
        <v>100</v>
      </c>
      <c r="L20" s="1">
        <f>$C$6</f>
        <v>500</v>
      </c>
      <c r="M20" s="1">
        <f>$C$7</f>
        <v>2000</v>
      </c>
      <c r="O20" s="8">
        <f t="shared" si="0"/>
        <v>14</v>
      </c>
      <c r="P20" s="14">
        <f t="shared" si="1"/>
        <v>3.9840637450199202E-3</v>
      </c>
      <c r="Q20" s="15">
        <f>SUM($P$6:P20)</f>
        <v>5.8155847247775741E-2</v>
      </c>
      <c r="R20" s="13">
        <f t="shared" si="2"/>
        <v>14.355522628230293</v>
      </c>
    </row>
    <row r="21" spans="1:18" x14ac:dyDescent="0.2">
      <c r="A21" s="2"/>
      <c r="B21" s="7">
        <v>45559</v>
      </c>
      <c r="C21" s="20">
        <v>6</v>
      </c>
      <c r="D21" s="2"/>
      <c r="E21" s="2"/>
      <c r="F21" s="20"/>
      <c r="G21" s="20">
        <v>100</v>
      </c>
      <c r="H21" s="20">
        <v>87</v>
      </c>
      <c r="I21" s="21">
        <f>IF(H21&lt;&gt;"",10*VLOOKUP(H21,$O$6:$R$271,4),"")</f>
        <v>1052.1176355622604</v>
      </c>
      <c r="J21">
        <f>$C$4</f>
        <v>25</v>
      </c>
      <c r="K21" s="1">
        <f>$C$5</f>
        <v>100</v>
      </c>
      <c r="L21" s="1">
        <f>$C$6</f>
        <v>500</v>
      </c>
      <c r="M21" s="1">
        <f>$C$7</f>
        <v>2000</v>
      </c>
      <c r="O21" s="8">
        <f t="shared" si="0"/>
        <v>15</v>
      </c>
      <c r="P21" s="14">
        <f t="shared" si="1"/>
        <v>4.0000000000000001E-3</v>
      </c>
      <c r="Q21" s="15">
        <f>SUM($P$6:P21)</f>
        <v>6.2155847247775745E-2</v>
      </c>
      <c r="R21" s="13">
        <f t="shared" si="2"/>
        <v>15.411299520660572</v>
      </c>
    </row>
    <row r="22" spans="1:18" x14ac:dyDescent="0.2">
      <c r="A22" s="2"/>
      <c r="B22" s="7"/>
      <c r="C22" s="20"/>
      <c r="D22" s="2"/>
      <c r="E22" s="2"/>
      <c r="F22" s="20"/>
      <c r="G22" s="20"/>
      <c r="H22" s="20"/>
      <c r="I22" s="21" t="str">
        <f>IF(H22&lt;&gt;"",10*VLOOKUP(H22,$O$6:$R$271,4),"")</f>
        <v/>
      </c>
      <c r="J22">
        <f>$C$4</f>
        <v>25</v>
      </c>
      <c r="K22" s="1">
        <f>$C$5</f>
        <v>100</v>
      </c>
      <c r="L22" s="1">
        <f>$C$6</f>
        <v>500</v>
      </c>
      <c r="M22" s="1">
        <f>$C$7</f>
        <v>2000</v>
      </c>
      <c r="O22" s="8">
        <f t="shared" si="0"/>
        <v>16</v>
      </c>
      <c r="P22" s="14">
        <f t="shared" si="1"/>
        <v>4.0160642570281121E-3</v>
      </c>
      <c r="Q22" s="15">
        <f>SUM($P$6:P22)</f>
        <v>6.6171911504803851E-2</v>
      </c>
      <c r="R22" s="13">
        <f t="shared" si="2"/>
        <v>16.471299520660573</v>
      </c>
    </row>
    <row r="23" spans="1:18" x14ac:dyDescent="0.2">
      <c r="A23" s="2"/>
      <c r="B23" s="7"/>
      <c r="C23" s="20"/>
      <c r="D23" s="2"/>
      <c r="E23" s="2"/>
      <c r="F23" s="20"/>
      <c r="G23" s="20"/>
      <c r="H23" s="20"/>
      <c r="I23" s="21" t="str">
        <f>IF(H23&lt;&gt;"",10*VLOOKUP(H23,$O$6:$R$271,4),"")</f>
        <v/>
      </c>
      <c r="J23">
        <f>$C$4</f>
        <v>25</v>
      </c>
      <c r="K23" s="1">
        <f>$C$5</f>
        <v>100</v>
      </c>
      <c r="L23" s="1">
        <f>$C$6</f>
        <v>500</v>
      </c>
      <c r="M23" s="1">
        <f>$C$7</f>
        <v>2000</v>
      </c>
      <c r="O23" s="8">
        <f t="shared" si="0"/>
        <v>17</v>
      </c>
      <c r="P23" s="14">
        <f t="shared" si="1"/>
        <v>4.0322580645161289E-3</v>
      </c>
      <c r="Q23" s="15">
        <f>SUM($P$6:P23)</f>
        <v>7.0204169569319977E-2</v>
      </c>
      <c r="R23" s="13">
        <f t="shared" si="2"/>
        <v>17.53555654877302</v>
      </c>
    </row>
    <row r="24" spans="1:18" x14ac:dyDescent="0.2">
      <c r="A24" s="2"/>
      <c r="B24" s="7"/>
      <c r="C24" s="20"/>
      <c r="D24" s="2"/>
      <c r="E24" s="2"/>
      <c r="F24" s="20"/>
      <c r="G24" s="20"/>
      <c r="H24" s="20"/>
      <c r="I24" s="21" t="str">
        <f>IF(H24&lt;&gt;"",10*VLOOKUP(H24,$O$6:$R$271,4),"")</f>
        <v/>
      </c>
      <c r="J24">
        <f>$C$4</f>
        <v>25</v>
      </c>
      <c r="K24" s="1">
        <f>$C$5</f>
        <v>100</v>
      </c>
      <c r="L24" s="1">
        <f>$C$6</f>
        <v>500</v>
      </c>
      <c r="M24" s="1">
        <f>$C$7</f>
        <v>2000</v>
      </c>
      <c r="O24" s="8">
        <f t="shared" si="0"/>
        <v>18</v>
      </c>
      <c r="P24" s="14">
        <f t="shared" si="1"/>
        <v>4.048582995951417E-3</v>
      </c>
      <c r="Q24" s="15">
        <f>SUM($P$6:P24)</f>
        <v>7.425275256527139E-2</v>
      </c>
      <c r="R24" s="13">
        <f t="shared" si="2"/>
        <v>18.604104935869795</v>
      </c>
    </row>
    <row r="25" spans="1:18" x14ac:dyDescent="0.2">
      <c r="A25" s="2"/>
      <c r="B25" s="7"/>
      <c r="C25" s="20"/>
      <c r="D25" s="2"/>
      <c r="E25" s="2"/>
      <c r="F25" s="20"/>
      <c r="G25" s="20"/>
      <c r="H25" s="20"/>
      <c r="I25" s="21" t="str">
        <f>IF(H25&lt;&gt;"",10*VLOOKUP(H25,$O$6:$R$271,4),"")</f>
        <v/>
      </c>
      <c r="J25">
        <f>$C$4</f>
        <v>25</v>
      </c>
      <c r="K25" s="1">
        <f>$C$5</f>
        <v>100</v>
      </c>
      <c r="L25" s="1">
        <f>$C$6</f>
        <v>500</v>
      </c>
      <c r="M25" s="1">
        <f>$C$7</f>
        <v>2000</v>
      </c>
      <c r="O25" s="8">
        <f t="shared" si="0"/>
        <v>19</v>
      </c>
      <c r="P25" s="14">
        <f t="shared" si="1"/>
        <v>4.0650406504065045E-3</v>
      </c>
      <c r="Q25" s="15">
        <f>SUM($P$6:P25)</f>
        <v>7.8317793215677889E-2</v>
      </c>
      <c r="R25" s="13">
        <f t="shared" si="2"/>
        <v>19.676979429796919</v>
      </c>
    </row>
    <row r="26" spans="1:18" x14ac:dyDescent="0.2">
      <c r="A26" s="2"/>
      <c r="B26" s="7"/>
      <c r="C26" s="20"/>
      <c r="D26" s="2"/>
      <c r="E26" s="2"/>
      <c r="F26" s="20"/>
      <c r="G26" s="20"/>
      <c r="H26" s="20"/>
      <c r="I26" s="21" t="str">
        <f>IF(H26&lt;&gt;"",10*VLOOKUP(H26,$O$6:$R$271,4),"")</f>
        <v/>
      </c>
      <c r="J26">
        <f>$C$4</f>
        <v>25</v>
      </c>
      <c r="K26" s="1">
        <f>$C$5</f>
        <v>100</v>
      </c>
      <c r="L26" s="1">
        <f>$C$6</f>
        <v>500</v>
      </c>
      <c r="M26" s="1">
        <f>$C$7</f>
        <v>2000</v>
      </c>
      <c r="O26" s="8">
        <f t="shared" si="0"/>
        <v>20</v>
      </c>
      <c r="P26" s="14">
        <f t="shared" si="1"/>
        <v>4.0816326530612249E-3</v>
      </c>
      <c r="Q26" s="15">
        <f>SUM($P$6:P26)</f>
        <v>8.2399425868739107E-2</v>
      </c>
      <c r="R26" s="13">
        <f t="shared" si="2"/>
        <v>20.75421520215464</v>
      </c>
    </row>
    <row r="27" spans="1:18" x14ac:dyDescent="0.2">
      <c r="A27" s="2"/>
      <c r="B27" s="7"/>
      <c r="C27" s="20"/>
      <c r="D27" s="2"/>
      <c r="E27" s="2"/>
      <c r="F27" s="20"/>
      <c r="G27" s="20"/>
      <c r="H27" s="20"/>
      <c r="I27" s="21" t="str">
        <f>IF(H27&lt;&gt;"",10*VLOOKUP(H27,$O$6:$R$271,4),"")</f>
        <v/>
      </c>
      <c r="J27">
        <f>$C$4</f>
        <v>25</v>
      </c>
      <c r="K27" s="1">
        <f>$C$5</f>
        <v>100</v>
      </c>
      <c r="L27" s="1">
        <f>$C$6</f>
        <v>500</v>
      </c>
      <c r="M27" s="1">
        <f>$C$7</f>
        <v>2000</v>
      </c>
      <c r="O27" s="8">
        <f t="shared" si="0"/>
        <v>21</v>
      </c>
      <c r="P27" s="14">
        <f t="shared" si="1"/>
        <v>4.0983606557377051E-3</v>
      </c>
      <c r="Q27" s="15">
        <f>SUM($P$6:P27)</f>
        <v>8.6497786524476816E-2</v>
      </c>
      <c r="R27" s="13">
        <f t="shared" si="2"/>
        <v>21.835847855215864</v>
      </c>
    </row>
    <row r="28" spans="1:18" x14ac:dyDescent="0.2">
      <c r="A28" s="2"/>
      <c r="B28" s="7"/>
      <c r="C28" s="20"/>
      <c r="D28" s="2"/>
      <c r="E28" s="2"/>
      <c r="F28" s="20"/>
      <c r="G28" s="20"/>
      <c r="H28" s="20"/>
      <c r="I28" s="21" t="str">
        <f>IF(H28&lt;&gt;"",10*VLOOKUP(H28,$O$6:$R$271,4),"")</f>
        <v/>
      </c>
      <c r="J28">
        <f>$C$4</f>
        <v>25</v>
      </c>
      <c r="K28" s="1">
        <f>$C$5</f>
        <v>100</v>
      </c>
      <c r="L28" s="1">
        <f>$C$6</f>
        <v>500</v>
      </c>
      <c r="M28" s="1">
        <f>$C$7</f>
        <v>2000</v>
      </c>
      <c r="O28" s="8">
        <f t="shared" si="0"/>
        <v>22</v>
      </c>
      <c r="P28" s="14">
        <f t="shared" si="1"/>
        <v>4.11522633744856E-3</v>
      </c>
      <c r="Q28" s="15">
        <f>SUM($P$6:P28)</f>
        <v>9.0613012861925371E-2</v>
      </c>
      <c r="R28" s="13">
        <f t="shared" si="2"/>
        <v>22.921913428986358</v>
      </c>
    </row>
    <row r="29" spans="1:18" x14ac:dyDescent="0.2">
      <c r="A29" s="2"/>
      <c r="B29" s="7"/>
      <c r="C29" s="20"/>
      <c r="D29" s="2"/>
      <c r="E29" s="2"/>
      <c r="F29" s="20"/>
      <c r="G29" s="20"/>
      <c r="H29" s="20"/>
      <c r="I29" s="21" t="str">
        <f>IF(H29&lt;&gt;"",10*VLOOKUP(H29,$O$6:$R$271,4),"")</f>
        <v/>
      </c>
      <c r="J29">
        <f>$C$4</f>
        <v>25</v>
      </c>
      <c r="K29" s="1">
        <f>$C$5</f>
        <v>100</v>
      </c>
      <c r="L29" s="1">
        <f>$C$6</f>
        <v>500</v>
      </c>
      <c r="M29" s="1">
        <f>$C$7</f>
        <v>2000</v>
      </c>
      <c r="O29" s="8">
        <f t="shared" si="0"/>
        <v>23</v>
      </c>
      <c r="P29" s="14">
        <f t="shared" si="1"/>
        <v>4.1322314049586778E-3</v>
      </c>
      <c r="Q29" s="15">
        <f>SUM($P$6:P29)</f>
        <v>9.4745244266884049E-2</v>
      </c>
      <c r="R29" s="13">
        <f t="shared" si="2"/>
        <v>24.012448408410222</v>
      </c>
    </row>
    <row r="30" spans="1:18" x14ac:dyDescent="0.2">
      <c r="A30" s="2"/>
      <c r="B30" s="7"/>
      <c r="C30" s="20"/>
      <c r="D30" s="2"/>
      <c r="E30" s="2"/>
      <c r="F30" s="20"/>
      <c r="G30" s="20"/>
      <c r="H30" s="20"/>
      <c r="I30" s="21" t="str">
        <f>IF(H30&lt;&gt;"",10*VLOOKUP(H30,$O$6:$R$271,4),"")</f>
        <v/>
      </c>
      <c r="J30">
        <f>$C$4</f>
        <v>25</v>
      </c>
      <c r="K30" s="1">
        <f>$C$5</f>
        <v>100</v>
      </c>
      <c r="L30" s="1">
        <f>$C$6</f>
        <v>500</v>
      </c>
      <c r="M30" s="1">
        <f>$C$7</f>
        <v>2000</v>
      </c>
      <c r="O30" s="8">
        <f t="shared" si="0"/>
        <v>24</v>
      </c>
      <c r="P30" s="14">
        <f t="shared" si="1"/>
        <v>4.1493775933609959E-3</v>
      </c>
      <c r="Q30" s="15">
        <f>SUM($P$6:P30)</f>
        <v>9.8894621860245044E-2</v>
      </c>
      <c r="R30" s="13">
        <f t="shared" si="2"/>
        <v>25.107489730724271</v>
      </c>
    </row>
    <row r="31" spans="1:18" x14ac:dyDescent="0.2">
      <c r="A31" s="2"/>
      <c r="B31" s="7"/>
      <c r="C31" s="20"/>
      <c r="D31" s="2"/>
      <c r="E31" s="2"/>
      <c r="F31" s="20"/>
      <c r="G31" s="20"/>
      <c r="H31" s="20"/>
      <c r="I31" s="21" t="str">
        <f>IF(H31&lt;&gt;"",10*VLOOKUP(H31,$O$6:$R$271,4),"")</f>
        <v/>
      </c>
      <c r="J31">
        <f>$C$4</f>
        <v>25</v>
      </c>
      <c r="K31" s="1">
        <f>$C$5</f>
        <v>100</v>
      </c>
      <c r="L31" s="1">
        <f>$C$6</f>
        <v>500</v>
      </c>
      <c r="M31" s="1">
        <f>$C$7</f>
        <v>2000</v>
      </c>
      <c r="O31" s="8">
        <f t="shared" si="0"/>
        <v>25</v>
      </c>
      <c r="P31" s="14">
        <f t="shared" si="1"/>
        <v>4.1666666666666666E-3</v>
      </c>
      <c r="Q31" s="15">
        <f>SUM($P$6:P31)</f>
        <v>0.10306128852691171</v>
      </c>
      <c r="R31" s="13">
        <f t="shared" si="2"/>
        <v>26.207074792964935</v>
      </c>
    </row>
    <row r="32" spans="1:18" x14ac:dyDescent="0.2">
      <c r="A32" s="2"/>
      <c r="B32" s="7"/>
      <c r="C32" s="20"/>
      <c r="D32" s="2"/>
      <c r="E32" s="2"/>
      <c r="F32" s="20"/>
      <c r="G32" s="20"/>
      <c r="H32" s="20"/>
      <c r="I32" s="21" t="str">
        <f>IF(H32&lt;&gt;"",10*VLOOKUP(H32,$O$6:$R$271,4),"")</f>
        <v/>
      </c>
      <c r="J32">
        <f>$C$4</f>
        <v>25</v>
      </c>
      <c r="K32" s="1">
        <f>$C$5</f>
        <v>100</v>
      </c>
      <c r="L32" s="1">
        <f>$C$6</f>
        <v>500</v>
      </c>
      <c r="M32" s="1">
        <f>$C$7</f>
        <v>2000</v>
      </c>
      <c r="O32" s="8">
        <f t="shared" si="0"/>
        <v>26</v>
      </c>
      <c r="P32" s="14">
        <f t="shared" si="1"/>
        <v>4.1841004184100415E-3</v>
      </c>
      <c r="Q32" s="15">
        <f>SUM($P$6:P32)</f>
        <v>0.10724538894532175</v>
      </c>
      <c r="R32" s="13">
        <f t="shared" si="2"/>
        <v>27.311241459631603</v>
      </c>
    </row>
    <row r="33" spans="1:18" x14ac:dyDescent="0.2">
      <c r="A33" s="2"/>
      <c r="B33" s="7"/>
      <c r="C33" s="20"/>
      <c r="D33" s="2"/>
      <c r="E33" s="2"/>
      <c r="F33" s="20"/>
      <c r="G33" s="20"/>
      <c r="H33" s="20"/>
      <c r="I33" s="21" t="str">
        <f>IF(H33&lt;&gt;"",10*VLOOKUP(H33,$O$6:$R$271,4),"")</f>
        <v/>
      </c>
      <c r="J33">
        <f>$C$4</f>
        <v>25</v>
      </c>
      <c r="K33" s="1">
        <f>$C$5</f>
        <v>100</v>
      </c>
      <c r="L33" s="1">
        <f>$C$6</f>
        <v>500</v>
      </c>
      <c r="M33" s="1">
        <f>$C$7</f>
        <v>2000</v>
      </c>
      <c r="O33" s="8">
        <f t="shared" si="0"/>
        <v>27</v>
      </c>
      <c r="P33" s="14">
        <f t="shared" si="1"/>
        <v>4.2016806722689074E-3</v>
      </c>
      <c r="Q33" s="15">
        <f>SUM($P$6:P33)</f>
        <v>0.11144706961759065</v>
      </c>
      <c r="R33" s="13">
        <f t="shared" si="2"/>
        <v>28.420028070510263</v>
      </c>
    </row>
    <row r="34" spans="1:18" x14ac:dyDescent="0.2">
      <c r="A34" s="2"/>
      <c r="B34" s="7"/>
      <c r="C34" s="20"/>
      <c r="D34" s="2"/>
      <c r="E34" s="2"/>
      <c r="F34" s="20"/>
      <c r="G34" s="20"/>
      <c r="H34" s="20"/>
      <c r="I34" s="21" t="str">
        <f>IF(H34&lt;&gt;"",10*VLOOKUP(H34,$O$6:$R$271,4),"")</f>
        <v/>
      </c>
      <c r="J34">
        <f>$C$4</f>
        <v>25</v>
      </c>
      <c r="K34" s="1">
        <f>$C$5</f>
        <v>100</v>
      </c>
      <c r="L34" s="1">
        <f>$C$6</f>
        <v>500</v>
      </c>
      <c r="M34" s="1">
        <f>$C$7</f>
        <v>2000</v>
      </c>
      <c r="O34" s="8">
        <f t="shared" si="0"/>
        <v>28</v>
      </c>
      <c r="P34" s="14">
        <f t="shared" si="1"/>
        <v>4.2194092827004216E-3</v>
      </c>
      <c r="Q34" s="15">
        <f>SUM($P$6:P34)</f>
        <v>0.11566647890029108</v>
      </c>
      <c r="R34" s="13">
        <f t="shared" si="2"/>
        <v>29.533473448661525</v>
      </c>
    </row>
    <row r="35" spans="1:18" x14ac:dyDescent="0.2">
      <c r="A35" s="2"/>
      <c r="B35" s="7"/>
      <c r="C35" s="20"/>
      <c r="D35" s="2"/>
      <c r="E35" s="2"/>
      <c r="F35" s="20"/>
      <c r="G35" s="20"/>
      <c r="H35" s="20"/>
      <c r="I35" s="21" t="str">
        <f>IF(H35&lt;&gt;"",10*VLOOKUP(H35,$O$6:$R$271,4),"")</f>
        <v/>
      </c>
      <c r="J35">
        <f>$C$4</f>
        <v>25</v>
      </c>
      <c r="K35" s="1">
        <f>$C$5</f>
        <v>100</v>
      </c>
      <c r="L35" s="1">
        <f>$C$6</f>
        <v>500</v>
      </c>
      <c r="M35" s="1">
        <f>$C$7</f>
        <v>2000</v>
      </c>
      <c r="O35" s="8">
        <f t="shared" si="0"/>
        <v>29</v>
      </c>
      <c r="P35" s="14">
        <f t="shared" si="1"/>
        <v>4.2372881355932203E-3</v>
      </c>
      <c r="Q35" s="15">
        <f>SUM($P$6:P35)</f>
        <v>0.1199037670358843</v>
      </c>
      <c r="R35" s="13">
        <f t="shared" si="2"/>
        <v>30.651616908577136</v>
      </c>
    </row>
    <row r="36" spans="1:18" x14ac:dyDescent="0.2">
      <c r="A36" s="2"/>
      <c r="B36" s="7"/>
      <c r="C36" s="20"/>
      <c r="D36" s="2"/>
      <c r="E36" s="2"/>
      <c r="F36" s="20"/>
      <c r="G36" s="20"/>
      <c r="H36" s="20"/>
      <c r="I36" s="21" t="str">
        <f>IF(H36&lt;&gt;"",10*VLOOKUP(H36,$O$6:$R$271,4),"")</f>
        <v/>
      </c>
      <c r="J36">
        <f>$C$4</f>
        <v>25</v>
      </c>
      <c r="K36" s="1">
        <f>$C$5</f>
        <v>100</v>
      </c>
      <c r="L36" s="1">
        <f>$C$6</f>
        <v>500</v>
      </c>
      <c r="M36" s="1">
        <f>$C$7</f>
        <v>2000</v>
      </c>
      <c r="O36" s="8">
        <f t="shared" si="0"/>
        <v>30</v>
      </c>
      <c r="P36" s="14">
        <f t="shared" si="1"/>
        <v>4.2553191489361703E-3</v>
      </c>
      <c r="Q36" s="15">
        <f>SUM($P$6:P36)</f>
        <v>0.12415908618482048</v>
      </c>
      <c r="R36" s="13">
        <f t="shared" si="2"/>
        <v>31.77449826450934</v>
      </c>
    </row>
    <row r="37" spans="1:18" x14ac:dyDescent="0.2">
      <c r="A37" s="2"/>
      <c r="B37" s="7"/>
      <c r="C37" s="20"/>
      <c r="D37" s="2"/>
      <c r="E37" s="2"/>
      <c r="F37" s="20"/>
      <c r="G37" s="20"/>
      <c r="H37" s="20"/>
      <c r="I37" s="21" t="str">
        <f>IF(H37&lt;&gt;"",10*VLOOKUP(H37,$O$6:$R$271,4),"")</f>
        <v/>
      </c>
      <c r="J37">
        <f>$C$4</f>
        <v>25</v>
      </c>
      <c r="K37" s="1">
        <f>$C$5</f>
        <v>100</v>
      </c>
      <c r="L37" s="1">
        <f>$C$6</f>
        <v>500</v>
      </c>
      <c r="M37" s="1">
        <f>$C$7</f>
        <v>2000</v>
      </c>
      <c r="O37" s="8">
        <f t="shared" si="0"/>
        <v>31</v>
      </c>
      <c r="P37" s="14">
        <f t="shared" si="1"/>
        <v>4.2735042735042739E-3</v>
      </c>
      <c r="Q37" s="15">
        <f>SUM($P$6:P37)</f>
        <v>0.12843259045832475</v>
      </c>
      <c r="R37" s="13">
        <f t="shared" si="2"/>
        <v>32.902157838977431</v>
      </c>
    </row>
    <row r="38" spans="1:18" x14ac:dyDescent="0.2">
      <c r="A38" s="2"/>
      <c r="B38" s="7"/>
      <c r="C38" s="20"/>
      <c r="D38" s="2"/>
      <c r="E38" s="2"/>
      <c r="F38" s="20"/>
      <c r="G38" s="20"/>
      <c r="H38" s="20"/>
      <c r="I38" s="21" t="str">
        <f>IF(H38&lt;&gt;"",10*VLOOKUP(H38,$O$6:$R$271,4),"")</f>
        <v/>
      </c>
      <c r="J38">
        <f>$C$4</f>
        <v>25</v>
      </c>
      <c r="K38" s="1">
        <f>$C$5</f>
        <v>100</v>
      </c>
      <c r="L38" s="1">
        <f>$C$6</f>
        <v>500</v>
      </c>
      <c r="M38" s="1">
        <f>$C$7</f>
        <v>2000</v>
      </c>
      <c r="O38" s="8">
        <f t="shared" si="0"/>
        <v>32</v>
      </c>
      <c r="P38" s="14">
        <f t="shared" si="1"/>
        <v>4.2918454935622317E-3</v>
      </c>
      <c r="Q38" s="15">
        <f>SUM($P$6:P38)</f>
        <v>0.13272443595188699</v>
      </c>
      <c r="R38" s="13">
        <f t="shared" si="2"/>
        <v>34.034636471456061</v>
      </c>
    </row>
    <row r="39" spans="1:18" x14ac:dyDescent="0.2">
      <c r="A39" s="2"/>
      <c r="B39" s="7"/>
      <c r="C39" s="20"/>
      <c r="D39" s="2"/>
      <c r="E39" s="2"/>
      <c r="F39" s="20"/>
      <c r="G39" s="20"/>
      <c r="H39" s="20"/>
      <c r="I39" s="21" t="str">
        <f>IF(H39&lt;&gt;"",10*VLOOKUP(H39,$O$6:$R$271,4),"")</f>
        <v/>
      </c>
      <c r="J39">
        <f>$C$4</f>
        <v>25</v>
      </c>
      <c r="K39" s="1">
        <f>$C$5</f>
        <v>100</v>
      </c>
      <c r="L39" s="1">
        <f>$C$6</f>
        <v>500</v>
      </c>
      <c r="M39" s="1">
        <f>$C$7</f>
        <v>2000</v>
      </c>
      <c r="O39" s="8">
        <f t="shared" si="0"/>
        <v>33</v>
      </c>
      <c r="P39" s="14">
        <f t="shared" si="1"/>
        <v>4.3103448275862068E-3</v>
      </c>
      <c r="Q39" s="15">
        <f>SUM($P$6:P39)</f>
        <v>0.1370347807794732</v>
      </c>
      <c r="R39" s="13">
        <f t="shared" si="2"/>
        <v>35.171975527250055</v>
      </c>
    </row>
    <row r="40" spans="1:18" x14ac:dyDescent="0.2">
      <c r="A40" s="2"/>
      <c r="B40" s="7"/>
      <c r="C40" s="20"/>
      <c r="D40" s="2"/>
      <c r="E40" s="2"/>
      <c r="F40" s="20"/>
      <c r="G40" s="20"/>
      <c r="H40" s="20"/>
      <c r="I40" s="21" t="str">
        <f>IF(H40&lt;&gt;"",10*VLOOKUP(H40,$O$6:$R$271,4),"")</f>
        <v/>
      </c>
      <c r="J40">
        <f>$C$4</f>
        <v>25</v>
      </c>
      <c r="K40" s="1">
        <f>$C$5</f>
        <v>100</v>
      </c>
      <c r="L40" s="1">
        <f>$C$6</f>
        <v>500</v>
      </c>
      <c r="M40" s="1">
        <f>$C$7</f>
        <v>2000</v>
      </c>
      <c r="O40" s="8">
        <f t="shared" si="0"/>
        <v>34</v>
      </c>
      <c r="P40" s="14">
        <f t="shared" si="1"/>
        <v>4.329004329004329E-3</v>
      </c>
      <c r="Q40" s="15">
        <f>SUM($P$6:P40)</f>
        <v>0.14136378510847752</v>
      </c>
      <c r="R40" s="13">
        <f t="shared" si="2"/>
        <v>36.314216906560397</v>
      </c>
    </row>
    <row r="41" spans="1:18" x14ac:dyDescent="0.2">
      <c r="A41" s="2"/>
      <c r="B41" s="7"/>
      <c r="C41" s="20"/>
      <c r="D41" s="2"/>
      <c r="E41" s="2"/>
      <c r="F41" s="20"/>
      <c r="G41" s="20"/>
      <c r="H41" s="20"/>
      <c r="I41" s="21" t="str">
        <f>IF(H41&lt;&gt;"",10*VLOOKUP(H41,$O$6:$R$271,4),"")</f>
        <v/>
      </c>
      <c r="J41">
        <f>$C$4</f>
        <v>25</v>
      </c>
      <c r="K41" s="1">
        <f>$C$5</f>
        <v>100</v>
      </c>
      <c r="L41" s="1">
        <f>$C$6</f>
        <v>500</v>
      </c>
      <c r="M41" s="1">
        <f>$C$7</f>
        <v>2000</v>
      </c>
      <c r="O41" s="8">
        <f t="shared" si="0"/>
        <v>35</v>
      </c>
      <c r="P41" s="14">
        <f t="shared" si="1"/>
        <v>4.3478260869565218E-3</v>
      </c>
      <c r="Q41" s="15">
        <f>SUM($P$6:P41)</f>
        <v>0.14571161119543405</v>
      </c>
      <c r="R41" s="13">
        <f t="shared" si="2"/>
        <v>37.461403053746544</v>
      </c>
    </row>
    <row r="42" spans="1:18" x14ac:dyDescent="0.2">
      <c r="O42" s="8">
        <f t="shared" si="0"/>
        <v>36</v>
      </c>
      <c r="P42" s="14">
        <f t="shared" si="1"/>
        <v>4.3668122270742356E-3</v>
      </c>
      <c r="Q42" s="15">
        <f>SUM($P$6:P42)</f>
        <v>0.15007842342250829</v>
      </c>
      <c r="R42" s="13">
        <f t="shared" si="2"/>
        <v>38.613576966790021</v>
      </c>
    </row>
    <row r="43" spans="1:18" x14ac:dyDescent="0.2">
      <c r="O43" s="8">
        <f t="shared" si="0"/>
        <v>37</v>
      </c>
      <c r="P43" s="14">
        <f t="shared" si="1"/>
        <v>4.3859649122807015E-3</v>
      </c>
      <c r="Q43" s="15">
        <f>SUM($P$6:P43)</f>
        <v>0.15446438833478898</v>
      </c>
      <c r="R43" s="13">
        <f t="shared" si="2"/>
        <v>39.770782206964697</v>
      </c>
    </row>
    <row r="44" spans="1:18" x14ac:dyDescent="0.2">
      <c r="O44" s="8">
        <f t="shared" si="0"/>
        <v>38</v>
      </c>
      <c r="P44" s="14">
        <f t="shared" si="1"/>
        <v>4.4052863436123352E-3</v>
      </c>
      <c r="Q44" s="15">
        <f>SUM($P$6:P44)</f>
        <v>0.15886967467840132</v>
      </c>
      <c r="R44" s="13">
        <f t="shared" si="2"/>
        <v>40.93306290871908</v>
      </c>
    </row>
    <row r="45" spans="1:18" x14ac:dyDescent="0.2">
      <c r="O45" s="8">
        <f t="shared" si="0"/>
        <v>39</v>
      </c>
      <c r="P45" s="14">
        <f t="shared" si="1"/>
        <v>4.4247787610619468E-3</v>
      </c>
      <c r="Q45" s="15">
        <f>SUM($P$6:P45)</f>
        <v>0.16329445343946328</v>
      </c>
      <c r="R45" s="13">
        <f t="shared" si="2"/>
        <v>42.100463789776349</v>
      </c>
    </row>
    <row r="46" spans="1:18" x14ac:dyDescent="0.2">
      <c r="O46" s="8">
        <f t="shared" si="0"/>
        <v>40</v>
      </c>
      <c r="P46" s="14">
        <f t="shared" si="1"/>
        <v>4.4444444444444444E-3</v>
      </c>
      <c r="Q46" s="15">
        <f>SUM($P$6:P46)</f>
        <v>0.16773889788390772</v>
      </c>
      <c r="R46" s="13">
        <f t="shared" si="2"/>
        <v>43.273030161457768</v>
      </c>
    </row>
    <row r="47" spans="1:18" x14ac:dyDescent="0.2">
      <c r="O47" s="8">
        <f t="shared" si="0"/>
        <v>41</v>
      </c>
      <c r="P47" s="14">
        <f t="shared" si="1"/>
        <v>4.464285714285714E-3</v>
      </c>
      <c r="Q47" s="15">
        <f>SUM($P$6:P47)</f>
        <v>0.17220318359819345</v>
      </c>
      <c r="R47" s="13">
        <f t="shared" si="2"/>
        <v>44.450807939235546</v>
      </c>
    </row>
    <row r="48" spans="1:18" x14ac:dyDescent="0.2">
      <c r="O48" s="8">
        <f t="shared" si="0"/>
        <v>42</v>
      </c>
      <c r="P48" s="14">
        <f t="shared" si="1"/>
        <v>4.4843049327354259E-3</v>
      </c>
      <c r="Q48" s="15">
        <f>SUM($P$6:P48)</f>
        <v>0.17668748853092889</v>
      </c>
      <c r="R48" s="13">
        <f t="shared" si="2"/>
        <v>45.633843653521261</v>
      </c>
    </row>
    <row r="49" spans="15:18" x14ac:dyDescent="0.2">
      <c r="O49" s="8">
        <f t="shared" si="0"/>
        <v>43</v>
      </c>
      <c r="P49" s="14">
        <f t="shared" si="1"/>
        <v>4.5045045045045045E-3</v>
      </c>
      <c r="Q49" s="15">
        <f>SUM($P$6:P49)</f>
        <v>0.1811919930354334</v>
      </c>
      <c r="R49" s="13">
        <f t="shared" si="2"/>
        <v>46.822184460696157</v>
      </c>
    </row>
    <row r="50" spans="15:18" x14ac:dyDescent="0.2">
      <c r="O50" s="8">
        <f t="shared" si="0"/>
        <v>44</v>
      </c>
      <c r="P50" s="14">
        <f t="shared" si="1"/>
        <v>4.5248868778280547E-3</v>
      </c>
      <c r="Q50" s="15">
        <f>SUM($P$6:P50)</f>
        <v>0.18571687991326147</v>
      </c>
      <c r="R50" s="13">
        <f t="shared" si="2"/>
        <v>48.015878154389853</v>
      </c>
    </row>
    <row r="51" spans="15:18" x14ac:dyDescent="0.2">
      <c r="O51" s="8">
        <f t="shared" si="0"/>
        <v>45</v>
      </c>
      <c r="P51" s="14">
        <f t="shared" si="1"/>
        <v>4.5454545454545452E-3</v>
      </c>
      <c r="Q51" s="15">
        <f>SUM($P$6:P51)</f>
        <v>0.19026233445871601</v>
      </c>
      <c r="R51" s="13">
        <f t="shared" si="2"/>
        <v>49.214973177014286</v>
      </c>
    </row>
    <row r="52" spans="15:18" x14ac:dyDescent="0.2">
      <c r="O52" s="8">
        <f t="shared" si="0"/>
        <v>46</v>
      </c>
      <c r="P52" s="14">
        <f t="shared" si="1"/>
        <v>4.5662100456621002E-3</v>
      </c>
      <c r="Q52" s="15">
        <f>SUM($P$6:P52)</f>
        <v>0.19482854450437811</v>
      </c>
      <c r="R52" s="13">
        <f t="shared" si="2"/>
        <v>50.419518631559747</v>
      </c>
    </row>
    <row r="53" spans="15:18" x14ac:dyDescent="0.2">
      <c r="O53" s="8">
        <f t="shared" si="0"/>
        <v>47</v>
      </c>
      <c r="P53" s="14">
        <f t="shared" si="1"/>
        <v>4.5871559633027525E-3</v>
      </c>
      <c r="Q53" s="15">
        <f>SUM($P$6:P53)</f>
        <v>0.19941570046768087</v>
      </c>
      <c r="R53" s="13">
        <f t="shared" si="2"/>
        <v>51.629564293660202</v>
      </c>
    </row>
    <row r="54" spans="15:18" x14ac:dyDescent="0.2">
      <c r="O54" s="8">
        <f t="shared" si="0"/>
        <v>48</v>
      </c>
      <c r="P54" s="14">
        <f t="shared" si="1"/>
        <v>4.608294930875576E-3</v>
      </c>
      <c r="Q54" s="15">
        <f>SUM($P$6:P54)</f>
        <v>0.20402399539855645</v>
      </c>
      <c r="R54" s="13">
        <f t="shared" si="2"/>
        <v>52.845160623935428</v>
      </c>
    </row>
    <row r="55" spans="15:18" x14ac:dyDescent="0.2">
      <c r="O55" s="8">
        <f t="shared" si="0"/>
        <v>49</v>
      </c>
      <c r="P55" s="14">
        <f t="shared" si="1"/>
        <v>4.6296296296296294E-3</v>
      </c>
      <c r="Q55" s="15">
        <f>SUM($P$6:P55)</f>
        <v>0.20865362502818607</v>
      </c>
      <c r="R55" s="13">
        <f t="shared" si="2"/>
        <v>54.066358780617456</v>
      </c>
    </row>
    <row r="56" spans="15:18" x14ac:dyDescent="0.2">
      <c r="O56" s="8">
        <f t="shared" si="0"/>
        <v>50</v>
      </c>
      <c r="P56" s="14">
        <f t="shared" si="1"/>
        <v>4.6511627906976744E-3</v>
      </c>
      <c r="Q56" s="15">
        <f>SUM($P$6:P56)</f>
        <v>0.21330478781888373</v>
      </c>
      <c r="R56" s="13">
        <f t="shared" si="2"/>
        <v>55.293210632469311</v>
      </c>
    </row>
    <row r="57" spans="15:18" x14ac:dyDescent="0.2">
      <c r="O57" s="8">
        <f t="shared" si="0"/>
        <v>51</v>
      </c>
      <c r="P57" s="14">
        <f t="shared" si="1"/>
        <v>4.6728971962616819E-3</v>
      </c>
      <c r="Q57" s="15">
        <f>SUM($P$6:P57)</f>
        <v>0.21797768501514542</v>
      </c>
      <c r="R57" s="13">
        <f t="shared" si="2"/>
        <v>56.525768772004191</v>
      </c>
    </row>
    <row r="58" spans="15:18" x14ac:dyDescent="0.2">
      <c r="O58" s="8">
        <f t="shared" si="0"/>
        <v>52</v>
      </c>
      <c r="P58" s="14">
        <f t="shared" si="1"/>
        <v>4.6948356807511738E-3</v>
      </c>
      <c r="Q58" s="15">
        <f>SUM($P$6:P58)</f>
        <v>0.2226725206958966</v>
      </c>
      <c r="R58" s="13">
        <f t="shared" si="2"/>
        <v>57.764086529013532</v>
      </c>
    </row>
    <row r="59" spans="15:18" x14ac:dyDescent="0.2">
      <c r="O59" s="8">
        <f t="shared" si="0"/>
        <v>53</v>
      </c>
      <c r="P59" s="14">
        <f t="shared" si="1"/>
        <v>4.7169811320754715E-3</v>
      </c>
      <c r="Q59" s="15">
        <f>SUM($P$6:P59)</f>
        <v>0.22738950182797207</v>
      </c>
      <c r="R59" s="13">
        <f t="shared" si="2"/>
        <v>59.008217984412603</v>
      </c>
    </row>
    <row r="60" spans="15:18" x14ac:dyDescent="0.2">
      <c r="O60" s="8">
        <f t="shared" si="0"/>
        <v>54</v>
      </c>
      <c r="P60" s="14">
        <f t="shared" si="1"/>
        <v>4.7393364928909956E-3</v>
      </c>
      <c r="Q60" s="15">
        <f>SUM($P$6:P60)</f>
        <v>0.23212883832086306</v>
      </c>
      <c r="R60" s="13">
        <f t="shared" si="2"/>
        <v>60.258217984412596</v>
      </c>
    </row>
    <row r="61" spans="15:18" x14ac:dyDescent="0.2">
      <c r="O61" s="8">
        <f t="shared" si="0"/>
        <v>55</v>
      </c>
      <c r="P61" s="14">
        <f t="shared" si="1"/>
        <v>4.7619047619047623E-3</v>
      </c>
      <c r="Q61" s="15">
        <f>SUM($P$6:P61)</f>
        <v>0.23689074308276784</v>
      </c>
      <c r="R61" s="13">
        <f t="shared" si="2"/>
        <v>61.514142155028715</v>
      </c>
    </row>
    <row r="62" spans="15:18" x14ac:dyDescent="0.2">
      <c r="O62" s="8">
        <f t="shared" si="0"/>
        <v>56</v>
      </c>
      <c r="P62" s="14">
        <f t="shared" si="1"/>
        <v>4.7846889952153108E-3</v>
      </c>
      <c r="Q62" s="15">
        <f>SUM($P$6:P62)</f>
        <v>0.24167543207798314</v>
      </c>
      <c r="R62" s="13">
        <f t="shared" si="2"/>
        <v>62.776046916933474</v>
      </c>
    </row>
    <row r="63" spans="15:18" x14ac:dyDescent="0.2">
      <c r="O63" s="8">
        <f t="shared" si="0"/>
        <v>57</v>
      </c>
      <c r="P63" s="14">
        <f t="shared" si="1"/>
        <v>4.807692307692308E-3</v>
      </c>
      <c r="Q63" s="15">
        <f>SUM($P$6:P63)</f>
        <v>0.24648312438567546</v>
      </c>
      <c r="R63" s="13">
        <f t="shared" si="2"/>
        <v>64.043989500665532</v>
      </c>
    </row>
    <row r="64" spans="15:18" x14ac:dyDescent="0.2">
      <c r="O64" s="8">
        <f t="shared" si="0"/>
        <v>58</v>
      </c>
      <c r="P64" s="14">
        <f t="shared" si="1"/>
        <v>4.830917874396135E-3</v>
      </c>
      <c r="Q64" s="15">
        <f>SUM($P$6:P64)</f>
        <v>0.25131404226007159</v>
      </c>
      <c r="R64" s="13">
        <f t="shared" si="2"/>
        <v>65.318027962203999</v>
      </c>
    </row>
    <row r="65" spans="15:18" x14ac:dyDescent="0.2">
      <c r="O65" s="8">
        <f t="shared" si="0"/>
        <v>59</v>
      </c>
      <c r="P65" s="14">
        <f t="shared" si="1"/>
        <v>4.8543689320388345E-3</v>
      </c>
      <c r="Q65" s="15">
        <f>SUM($P$6:P65)</f>
        <v>0.25616841119211042</v>
      </c>
      <c r="R65" s="13">
        <f t="shared" si="2"/>
        <v>66.598221198918978</v>
      </c>
    </row>
    <row r="66" spans="15:18" x14ac:dyDescent="0.2">
      <c r="O66" s="8">
        <f t="shared" si="0"/>
        <v>60</v>
      </c>
      <c r="P66" s="14">
        <f t="shared" si="1"/>
        <v>4.8780487804878049E-3</v>
      </c>
      <c r="Q66" s="15">
        <f>SUM($P$6:P66)</f>
        <v>0.26104645997259823</v>
      </c>
      <c r="R66" s="13">
        <f t="shared" si="2"/>
        <v>67.884628965909258</v>
      </c>
    </row>
    <row r="67" spans="15:18" x14ac:dyDescent="0.2">
      <c r="O67" s="8">
        <f t="shared" si="0"/>
        <v>61</v>
      </c>
      <c r="P67" s="14">
        <f t="shared" si="1"/>
        <v>4.9019607843137254E-3</v>
      </c>
      <c r="Q67" s="15">
        <f>SUM($P$6:P67)</f>
        <v>0.26594842075691194</v>
      </c>
      <c r="R67" s="13">
        <f t="shared" si="2"/>
        <v>69.17731189273853</v>
      </c>
    </row>
    <row r="68" spans="15:18" x14ac:dyDescent="0.2">
      <c r="O68" s="8">
        <f t="shared" si="0"/>
        <v>62</v>
      </c>
      <c r="P68" s="14">
        <f t="shared" si="1"/>
        <v>4.9261083743842365E-3</v>
      </c>
      <c r="Q68" s="15">
        <f>SUM($P$6:P68)</f>
        <v>0.27087452913129617</v>
      </c>
      <c r="R68" s="13">
        <f t="shared" si="2"/>
        <v>70.476331500581665</v>
      </c>
    </row>
    <row r="69" spans="15:18" x14ac:dyDescent="0.2">
      <c r="O69" s="8">
        <f t="shared" si="0"/>
        <v>63</v>
      </c>
      <c r="P69" s="14">
        <f t="shared" si="1"/>
        <v>4.9504950495049506E-3</v>
      </c>
      <c r="Q69" s="15">
        <f>SUM($P$6:P69)</f>
        <v>0.27582502418080113</v>
      </c>
      <c r="R69" s="13">
        <f t="shared" si="2"/>
        <v>71.78175021979348</v>
      </c>
    </row>
    <row r="70" spans="15:18" x14ac:dyDescent="0.2">
      <c r="O70" s="8">
        <f t="shared" si="0"/>
        <v>64</v>
      </c>
      <c r="P70" s="14">
        <f t="shared" si="1"/>
        <v>4.9751243781094526E-3</v>
      </c>
      <c r="Q70" s="15">
        <f>SUM($P$6:P70)</f>
        <v>0.28080014855891056</v>
      </c>
      <c r="R70" s="13">
        <f t="shared" si="2"/>
        <v>73.093631407912298</v>
      </c>
    </row>
    <row r="71" spans="15:18" x14ac:dyDescent="0.2">
      <c r="O71" s="8">
        <f t="shared" ref="O71:O134" si="3">O70+1</f>
        <v>65</v>
      </c>
      <c r="P71" s="14">
        <f t="shared" ref="P71:P134" si="4">1/($O$2-O71)</f>
        <v>5.0000000000000001E-3</v>
      </c>
      <c r="Q71" s="15">
        <f>SUM($P$6:P71)</f>
        <v>0.28580014855891056</v>
      </c>
      <c r="R71" s="13">
        <f t="shared" si="2"/>
        <v>74.412039368111294</v>
      </c>
    </row>
    <row r="72" spans="15:18" x14ac:dyDescent="0.2">
      <c r="O72" s="8">
        <f t="shared" si="3"/>
        <v>66</v>
      </c>
      <c r="P72" s="14">
        <f t="shared" si="4"/>
        <v>5.0251256281407036E-3</v>
      </c>
      <c r="Q72" s="15">
        <f>SUM($P$6:P72)</f>
        <v>0.29082527418705129</v>
      </c>
      <c r="R72" s="13">
        <f t="shared" ref="R72:R135" si="5">$O$2*Q71</f>
        <v>75.737039368111297</v>
      </c>
    </row>
    <row r="73" spans="15:18" x14ac:dyDescent="0.2">
      <c r="O73" s="8">
        <f t="shared" si="3"/>
        <v>67</v>
      </c>
      <c r="P73" s="14">
        <f t="shared" si="4"/>
        <v>5.0505050505050509E-3</v>
      </c>
      <c r="Q73" s="15">
        <f>SUM($P$6:P73)</f>
        <v>0.29587577923755631</v>
      </c>
      <c r="R73" s="13">
        <f t="shared" si="5"/>
        <v>77.068697659568585</v>
      </c>
    </row>
    <row r="74" spans="15:18" x14ac:dyDescent="0.2">
      <c r="O74" s="8">
        <f t="shared" si="3"/>
        <v>68</v>
      </c>
      <c r="P74" s="14">
        <f t="shared" si="4"/>
        <v>5.076142131979695E-3</v>
      </c>
      <c r="Q74" s="15">
        <f>SUM($P$6:P74)</f>
        <v>0.30095192136953602</v>
      </c>
      <c r="R74" s="13">
        <f t="shared" si="5"/>
        <v>78.407081497952419</v>
      </c>
    </row>
    <row r="75" spans="15:18" x14ac:dyDescent="0.2">
      <c r="O75" s="8">
        <f t="shared" si="3"/>
        <v>69</v>
      </c>
      <c r="P75" s="14">
        <f t="shared" si="4"/>
        <v>5.1020408163265302E-3</v>
      </c>
      <c r="Q75" s="15">
        <f>SUM($P$6:P75)</f>
        <v>0.30605396218586256</v>
      </c>
      <c r="R75" s="13">
        <f t="shared" si="5"/>
        <v>79.752259162927047</v>
      </c>
    </row>
    <row r="76" spans="15:18" x14ac:dyDescent="0.2">
      <c r="O76" s="8">
        <f t="shared" si="3"/>
        <v>70</v>
      </c>
      <c r="P76" s="14">
        <f t="shared" si="4"/>
        <v>5.1282051282051282E-3</v>
      </c>
      <c r="Q76" s="15">
        <f>SUM($P$6:P76)</f>
        <v>0.31118216731406767</v>
      </c>
      <c r="R76" s="13">
        <f t="shared" si="5"/>
        <v>81.104299979253582</v>
      </c>
    </row>
    <row r="77" spans="15:18" x14ac:dyDescent="0.2">
      <c r="O77" s="8">
        <f t="shared" si="3"/>
        <v>71</v>
      </c>
      <c r="P77" s="14">
        <f t="shared" si="4"/>
        <v>5.1546391752577319E-3</v>
      </c>
      <c r="Q77" s="15">
        <f>SUM($P$6:P77)</f>
        <v>0.31633680648932538</v>
      </c>
      <c r="R77" s="13">
        <f t="shared" si="5"/>
        <v>82.463274338227933</v>
      </c>
    </row>
    <row r="78" spans="15:18" x14ac:dyDescent="0.2">
      <c r="O78" s="8">
        <f t="shared" si="3"/>
        <v>72</v>
      </c>
      <c r="P78" s="14">
        <f t="shared" si="4"/>
        <v>5.1813471502590676E-3</v>
      </c>
      <c r="Q78" s="15">
        <f>SUM($P$6:P78)</f>
        <v>0.32151815363958447</v>
      </c>
      <c r="R78" s="13">
        <f t="shared" si="5"/>
        <v>83.829253719671229</v>
      </c>
    </row>
    <row r="79" spans="15:18" x14ac:dyDescent="0.2">
      <c r="O79" s="8">
        <f t="shared" si="3"/>
        <v>73</v>
      </c>
      <c r="P79" s="14">
        <f t="shared" si="4"/>
        <v>5.208333333333333E-3</v>
      </c>
      <c r="Q79" s="15">
        <f>SUM($P$6:P79)</f>
        <v>0.32672648697291778</v>
      </c>
      <c r="R79" s="13">
        <f t="shared" si="5"/>
        <v>85.202310714489883</v>
      </c>
    </row>
    <row r="80" spans="15:18" x14ac:dyDescent="0.2">
      <c r="O80" s="8">
        <f t="shared" si="3"/>
        <v>74</v>
      </c>
      <c r="P80" s="14">
        <f t="shared" si="4"/>
        <v>5.235602094240838E-3</v>
      </c>
      <c r="Q80" s="15">
        <f>SUM($P$6:P80)</f>
        <v>0.33196208906715863</v>
      </c>
      <c r="R80" s="13">
        <f t="shared" si="5"/>
        <v>86.582519047823212</v>
      </c>
    </row>
    <row r="81" spans="15:18" x14ac:dyDescent="0.2">
      <c r="O81" s="8">
        <f t="shared" si="3"/>
        <v>75</v>
      </c>
      <c r="P81" s="14">
        <f t="shared" si="4"/>
        <v>5.263157894736842E-3</v>
      </c>
      <c r="Q81" s="15">
        <f>SUM($P$6:P81)</f>
        <v>0.33722524696189549</v>
      </c>
      <c r="R81" s="13">
        <f t="shared" si="5"/>
        <v>87.969953602797034</v>
      </c>
    </row>
    <row r="82" spans="15:18" x14ac:dyDescent="0.2">
      <c r="O82" s="8">
        <f t="shared" si="3"/>
        <v>76</v>
      </c>
      <c r="P82" s="14">
        <f t="shared" si="4"/>
        <v>5.2910052910052907E-3</v>
      </c>
      <c r="Q82" s="15">
        <f>SUM($P$6:P82)</f>
        <v>0.34251625225290078</v>
      </c>
      <c r="R82" s="13">
        <f t="shared" si="5"/>
        <v>89.364690444902308</v>
      </c>
    </row>
    <row r="83" spans="15:18" x14ac:dyDescent="0.2">
      <c r="O83" s="8">
        <f t="shared" si="3"/>
        <v>77</v>
      </c>
      <c r="P83" s="14">
        <f t="shared" si="4"/>
        <v>5.3191489361702126E-3</v>
      </c>
      <c r="Q83" s="15">
        <f>SUM($P$6:P83)</f>
        <v>0.34783540118907097</v>
      </c>
      <c r="R83" s="13">
        <f t="shared" si="5"/>
        <v>90.7668068470187</v>
      </c>
    </row>
    <row r="84" spans="15:18" x14ac:dyDescent="0.2">
      <c r="O84" s="8">
        <f t="shared" si="3"/>
        <v>78</v>
      </c>
      <c r="P84" s="14">
        <f t="shared" si="4"/>
        <v>5.3475935828877002E-3</v>
      </c>
      <c r="Q84" s="15">
        <f>SUM($P$6:P84)</f>
        <v>0.35318299477195869</v>
      </c>
      <c r="R84" s="13">
        <f t="shared" si="5"/>
        <v>92.176381315103811</v>
      </c>
    </row>
    <row r="85" spans="15:18" x14ac:dyDescent="0.2">
      <c r="O85" s="8">
        <f t="shared" si="3"/>
        <v>79</v>
      </c>
      <c r="P85" s="14">
        <f t="shared" si="4"/>
        <v>5.3763440860215058E-3</v>
      </c>
      <c r="Q85" s="15">
        <f>SUM($P$6:P85)</f>
        <v>0.35855933885798019</v>
      </c>
      <c r="R85" s="13">
        <f t="shared" si="5"/>
        <v>93.593493614569056</v>
      </c>
    </row>
    <row r="86" spans="15:18" x14ac:dyDescent="0.2">
      <c r="O86" s="8">
        <f t="shared" si="3"/>
        <v>80</v>
      </c>
      <c r="P86" s="14">
        <f t="shared" si="4"/>
        <v>5.4054054054054057E-3</v>
      </c>
      <c r="Q86" s="15">
        <f>SUM($P$6:P86)</f>
        <v>0.3639647442633856</v>
      </c>
      <c r="R86" s="13">
        <f t="shared" si="5"/>
        <v>95.018224797364752</v>
      </c>
    </row>
    <row r="87" spans="15:18" x14ac:dyDescent="0.2">
      <c r="O87" s="8">
        <f t="shared" si="3"/>
        <v>81</v>
      </c>
      <c r="P87" s="14">
        <f t="shared" si="4"/>
        <v>5.434782608695652E-3</v>
      </c>
      <c r="Q87" s="15">
        <f>SUM($P$6:P87)</f>
        <v>0.36939952687208127</v>
      </c>
      <c r="R87" s="13">
        <f t="shared" si="5"/>
        <v>96.450657229797187</v>
      </c>
    </row>
    <row r="88" spans="15:18" x14ac:dyDescent="0.2">
      <c r="O88" s="8">
        <f t="shared" si="3"/>
        <v>82</v>
      </c>
      <c r="P88" s="14">
        <f t="shared" si="4"/>
        <v>5.4644808743169399E-3</v>
      </c>
      <c r="Q88" s="15">
        <f>SUM($P$6:P88)</f>
        <v>0.37486400774639822</v>
      </c>
      <c r="R88" s="13">
        <f t="shared" si="5"/>
        <v>97.890874621101531</v>
      </c>
    </row>
    <row r="89" spans="15:18" x14ac:dyDescent="0.2">
      <c r="O89" s="8">
        <f t="shared" si="3"/>
        <v>83</v>
      </c>
      <c r="P89" s="14">
        <f t="shared" si="4"/>
        <v>5.4945054945054949E-3</v>
      </c>
      <c r="Q89" s="15">
        <f>SUM($P$6:P89)</f>
        <v>0.3803585132409037</v>
      </c>
      <c r="R89" s="13">
        <f t="shared" si="5"/>
        <v>99.338962052795523</v>
      </c>
    </row>
    <row r="90" spans="15:18" x14ac:dyDescent="0.2">
      <c r="O90" s="8">
        <f t="shared" si="3"/>
        <v>84</v>
      </c>
      <c r="P90" s="14">
        <f t="shared" si="4"/>
        <v>5.5248618784530384E-3</v>
      </c>
      <c r="Q90" s="15">
        <f>SUM($P$6:P90)</f>
        <v>0.38588337511935672</v>
      </c>
      <c r="R90" s="13">
        <f t="shared" si="5"/>
        <v>100.79500600883948</v>
      </c>
    </row>
    <row r="91" spans="15:18" x14ac:dyDescent="0.2">
      <c r="O91" s="8">
        <f t="shared" si="3"/>
        <v>85</v>
      </c>
      <c r="P91" s="14">
        <f t="shared" si="4"/>
        <v>5.5555555555555558E-3</v>
      </c>
      <c r="Q91" s="15">
        <f>SUM($P$6:P91)</f>
        <v>0.39143893067491226</v>
      </c>
      <c r="R91" s="13">
        <f t="shared" si="5"/>
        <v>102.25909440662953</v>
      </c>
    </row>
    <row r="92" spans="15:18" x14ac:dyDescent="0.2">
      <c r="O92" s="8">
        <f t="shared" si="3"/>
        <v>86</v>
      </c>
      <c r="P92" s="14">
        <f t="shared" si="4"/>
        <v>5.5865921787709499E-3</v>
      </c>
      <c r="Q92" s="15">
        <f>SUM($P$6:P92)</f>
        <v>0.3970255228536832</v>
      </c>
      <c r="R92" s="13">
        <f t="shared" si="5"/>
        <v>103.73131662885174</v>
      </c>
    </row>
    <row r="93" spans="15:18" x14ac:dyDescent="0.2">
      <c r="O93" s="8">
        <f t="shared" si="3"/>
        <v>87</v>
      </c>
      <c r="P93" s="14">
        <f t="shared" si="4"/>
        <v>5.6179775280898875E-3</v>
      </c>
      <c r="Q93" s="15">
        <f>SUM($P$6:P93)</f>
        <v>0.4026435003817731</v>
      </c>
      <c r="R93" s="13">
        <f t="shared" si="5"/>
        <v>105.21176355622605</v>
      </c>
    </row>
    <row r="94" spans="15:18" x14ac:dyDescent="0.2">
      <c r="O94" s="8">
        <f t="shared" si="3"/>
        <v>88</v>
      </c>
      <c r="P94" s="14">
        <f t="shared" si="4"/>
        <v>5.6497175141242938E-3</v>
      </c>
      <c r="Q94" s="15">
        <f>SUM($P$6:P94)</f>
        <v>0.4082932178958974</v>
      </c>
      <c r="R94" s="13">
        <f t="shared" si="5"/>
        <v>106.70052760116987</v>
      </c>
    </row>
    <row r="95" spans="15:18" x14ac:dyDescent="0.2">
      <c r="O95" s="8">
        <f t="shared" si="3"/>
        <v>89</v>
      </c>
      <c r="P95" s="14">
        <f t="shared" si="4"/>
        <v>5.681818181818182E-3</v>
      </c>
      <c r="Q95" s="15">
        <f>SUM($P$6:P95)</f>
        <v>0.41397503607771557</v>
      </c>
      <c r="R95" s="13">
        <f t="shared" si="5"/>
        <v>108.19770274241282</v>
      </c>
    </row>
    <row r="96" spans="15:18" x14ac:dyDescent="0.2">
      <c r="O96" s="8">
        <f t="shared" si="3"/>
        <v>90</v>
      </c>
      <c r="P96" s="14">
        <f t="shared" si="4"/>
        <v>5.7142857142857143E-3</v>
      </c>
      <c r="Q96" s="15">
        <f>SUM($P$6:P96)</f>
        <v>0.4196893217920013</v>
      </c>
      <c r="R96" s="13">
        <f t="shared" si="5"/>
        <v>109.70338456059463</v>
      </c>
    </row>
    <row r="97" spans="15:18" x14ac:dyDescent="0.2">
      <c r="O97" s="8">
        <f t="shared" si="3"/>
        <v>91</v>
      </c>
      <c r="P97" s="14">
        <f t="shared" si="4"/>
        <v>5.7471264367816091E-3</v>
      </c>
      <c r="Q97" s="15">
        <f>SUM($P$6:P97)</f>
        <v>0.4254364482287829</v>
      </c>
      <c r="R97" s="13">
        <f t="shared" si="5"/>
        <v>111.21767027488035</v>
      </c>
    </row>
    <row r="98" spans="15:18" x14ac:dyDescent="0.2">
      <c r="O98" s="8">
        <f t="shared" si="3"/>
        <v>92</v>
      </c>
      <c r="P98" s="14">
        <f t="shared" si="4"/>
        <v>5.7803468208092483E-3</v>
      </c>
      <c r="Q98" s="15">
        <f>SUM($P$6:P98)</f>
        <v>0.43121679504959215</v>
      </c>
      <c r="R98" s="13">
        <f t="shared" si="5"/>
        <v>112.74065878062747</v>
      </c>
    </row>
    <row r="99" spans="15:18" x14ac:dyDescent="0.2">
      <c r="O99" s="8">
        <f t="shared" si="3"/>
        <v>93</v>
      </c>
      <c r="P99" s="14">
        <f t="shared" si="4"/>
        <v>5.8139534883720929E-3</v>
      </c>
      <c r="Q99" s="15">
        <f>SUM($P$6:P99)</f>
        <v>0.43703074853796425</v>
      </c>
      <c r="R99" s="13">
        <f t="shared" si="5"/>
        <v>114.27245068814192</v>
      </c>
    </row>
    <row r="100" spans="15:18" x14ac:dyDescent="0.2">
      <c r="O100" s="8">
        <f t="shared" si="3"/>
        <v>94</v>
      </c>
      <c r="P100" s="14">
        <f t="shared" si="4"/>
        <v>5.8479532163742687E-3</v>
      </c>
      <c r="Q100" s="15">
        <f>SUM($P$6:P100)</f>
        <v>0.44287870175433852</v>
      </c>
      <c r="R100" s="13">
        <f t="shared" si="5"/>
        <v>115.81314836256053</v>
      </c>
    </row>
    <row r="101" spans="15:18" x14ac:dyDescent="0.2">
      <c r="O101" s="8">
        <f t="shared" si="3"/>
        <v>95</v>
      </c>
      <c r="P101" s="14">
        <f t="shared" si="4"/>
        <v>5.8823529411764705E-3</v>
      </c>
      <c r="Q101" s="15">
        <f>SUM($P$6:P101)</f>
        <v>0.44876105469551497</v>
      </c>
      <c r="R101" s="13">
        <f t="shared" si="5"/>
        <v>117.36285596489971</v>
      </c>
    </row>
    <row r="102" spans="15:18" x14ac:dyDescent="0.2">
      <c r="O102" s="8">
        <f t="shared" si="3"/>
        <v>96</v>
      </c>
      <c r="P102" s="14">
        <f t="shared" si="4"/>
        <v>5.9171597633136093E-3</v>
      </c>
      <c r="Q102" s="15">
        <f>SUM($P$6:P102)</f>
        <v>0.45467821445882856</v>
      </c>
      <c r="R102" s="13">
        <f t="shared" si="5"/>
        <v>118.92167949431146</v>
      </c>
    </row>
    <row r="103" spans="15:18" x14ac:dyDescent="0.2">
      <c r="O103" s="8">
        <f t="shared" si="3"/>
        <v>97</v>
      </c>
      <c r="P103" s="14">
        <f t="shared" si="4"/>
        <v>5.9523809523809521E-3</v>
      </c>
      <c r="Q103" s="15">
        <f>SUM($P$6:P103)</f>
        <v>0.46063059541120949</v>
      </c>
      <c r="R103" s="13">
        <f t="shared" si="5"/>
        <v>120.48972683158956</v>
      </c>
    </row>
    <row r="104" spans="15:18" x14ac:dyDescent="0.2">
      <c r="O104" s="8">
        <f t="shared" si="3"/>
        <v>98</v>
      </c>
      <c r="P104" s="14">
        <f t="shared" si="4"/>
        <v>5.9880239520958087E-3</v>
      </c>
      <c r="Q104" s="15">
        <f>SUM($P$6:P104)</f>
        <v>0.46661861936330529</v>
      </c>
      <c r="R104" s="13">
        <f t="shared" si="5"/>
        <v>122.06710778397051</v>
      </c>
    </row>
    <row r="105" spans="15:18" x14ac:dyDescent="0.2">
      <c r="O105" s="8">
        <f t="shared" si="3"/>
        <v>99</v>
      </c>
      <c r="P105" s="14">
        <f t="shared" si="4"/>
        <v>6.024096385542169E-3</v>
      </c>
      <c r="Q105" s="15">
        <f>SUM($P$6:P105)</f>
        <v>0.47264271574884748</v>
      </c>
      <c r="R105" s="13">
        <f t="shared" si="5"/>
        <v>123.6539341312759</v>
      </c>
    </row>
    <row r="106" spans="15:18" x14ac:dyDescent="0.2">
      <c r="O106" s="8">
        <f t="shared" si="3"/>
        <v>100</v>
      </c>
      <c r="P106" s="14">
        <f t="shared" si="4"/>
        <v>6.0606060606060606E-3</v>
      </c>
      <c r="Q106" s="15">
        <f>SUM($P$6:P106)</f>
        <v>0.47870332180945352</v>
      </c>
      <c r="R106" s="13">
        <f t="shared" si="5"/>
        <v>125.25031967344458</v>
      </c>
    </row>
    <row r="107" spans="15:18" x14ac:dyDescent="0.2">
      <c r="O107" s="8">
        <f t="shared" si="3"/>
        <v>101</v>
      </c>
      <c r="P107" s="14">
        <f t="shared" si="4"/>
        <v>6.0975609756097563E-3</v>
      </c>
      <c r="Q107" s="15">
        <f>SUM($P$6:P107)</f>
        <v>0.48480088278506328</v>
      </c>
      <c r="R107" s="13">
        <f t="shared" si="5"/>
        <v>126.85638027950519</v>
      </c>
    </row>
    <row r="108" spans="15:18" x14ac:dyDescent="0.2">
      <c r="O108" s="8">
        <f t="shared" si="3"/>
        <v>102</v>
      </c>
      <c r="P108" s="14">
        <f t="shared" si="4"/>
        <v>6.1349693251533744E-3</v>
      </c>
      <c r="Q108" s="15">
        <f>SUM($P$6:P108)</f>
        <v>0.49093585211021668</v>
      </c>
      <c r="R108" s="13">
        <f t="shared" si="5"/>
        <v>128.47223393804177</v>
      </c>
    </row>
    <row r="109" spans="15:18" x14ac:dyDescent="0.2">
      <c r="O109" s="8">
        <f t="shared" si="3"/>
        <v>103</v>
      </c>
      <c r="P109" s="14">
        <f t="shared" si="4"/>
        <v>6.1728395061728392E-3</v>
      </c>
      <c r="Q109" s="15">
        <f>SUM($P$6:P109)</f>
        <v>0.49710869161638949</v>
      </c>
      <c r="R109" s="13">
        <f t="shared" si="5"/>
        <v>130.09800080920741</v>
      </c>
    </row>
    <row r="110" spans="15:18" x14ac:dyDescent="0.2">
      <c r="O110" s="8">
        <f t="shared" si="3"/>
        <v>104</v>
      </c>
      <c r="P110" s="14">
        <f t="shared" si="4"/>
        <v>6.2111801242236021E-3</v>
      </c>
      <c r="Q110" s="15">
        <f>SUM($P$6:P110)</f>
        <v>0.5033198717406131</v>
      </c>
      <c r="R110" s="13">
        <f t="shared" si="5"/>
        <v>131.7338032783432</v>
      </c>
    </row>
    <row r="111" spans="15:18" x14ac:dyDescent="0.2">
      <c r="O111" s="8">
        <f t="shared" si="3"/>
        <v>105</v>
      </c>
      <c r="P111" s="14">
        <f t="shared" si="4"/>
        <v>6.2500000000000003E-3</v>
      </c>
      <c r="Q111" s="15">
        <f>SUM($P$6:P111)</f>
        <v>0.50956987174061308</v>
      </c>
      <c r="R111" s="13">
        <f t="shared" si="5"/>
        <v>133.37976601126246</v>
      </c>
    </row>
    <row r="112" spans="15:18" x14ac:dyDescent="0.2">
      <c r="O112" s="8">
        <f t="shared" si="3"/>
        <v>106</v>
      </c>
      <c r="P112" s="14">
        <f t="shared" si="4"/>
        <v>6.2893081761006293E-3</v>
      </c>
      <c r="Q112" s="15">
        <f>SUM($P$6:P112)</f>
        <v>0.51585917991671371</v>
      </c>
      <c r="R112" s="13">
        <f t="shared" si="5"/>
        <v>135.03601601126246</v>
      </c>
    </row>
    <row r="113" spans="15:18" x14ac:dyDescent="0.2">
      <c r="O113" s="8">
        <f t="shared" si="3"/>
        <v>107</v>
      </c>
      <c r="P113" s="14">
        <f t="shared" si="4"/>
        <v>6.3291139240506328E-3</v>
      </c>
      <c r="Q113" s="15">
        <f>SUM($P$6:P113)</f>
        <v>0.52218829384076437</v>
      </c>
      <c r="R113" s="13">
        <f t="shared" si="5"/>
        <v>136.70268267792912</v>
      </c>
    </row>
    <row r="114" spans="15:18" x14ac:dyDescent="0.2">
      <c r="O114" s="8">
        <f t="shared" si="3"/>
        <v>108</v>
      </c>
      <c r="P114" s="14">
        <f t="shared" si="4"/>
        <v>6.369426751592357E-3</v>
      </c>
      <c r="Q114" s="15">
        <f>SUM($P$6:P114)</f>
        <v>0.52855772059235673</v>
      </c>
      <c r="R114" s="13">
        <f t="shared" si="5"/>
        <v>138.37989786780255</v>
      </c>
    </row>
    <row r="115" spans="15:18" x14ac:dyDescent="0.2">
      <c r="O115" s="8">
        <f t="shared" si="3"/>
        <v>109</v>
      </c>
      <c r="P115" s="14">
        <f t="shared" si="4"/>
        <v>6.41025641025641E-3</v>
      </c>
      <c r="Q115" s="15">
        <f>SUM($P$6:P115)</f>
        <v>0.53496797700261312</v>
      </c>
      <c r="R115" s="13">
        <f t="shared" si="5"/>
        <v>140.06779595697452</v>
      </c>
    </row>
    <row r="116" spans="15:18" x14ac:dyDescent="0.2">
      <c r="O116" s="8">
        <f t="shared" si="3"/>
        <v>110</v>
      </c>
      <c r="P116" s="14">
        <f t="shared" si="4"/>
        <v>6.4516129032258064E-3</v>
      </c>
      <c r="Q116" s="15">
        <f>SUM($P$6:P116)</f>
        <v>0.54141958990583894</v>
      </c>
      <c r="R116" s="13">
        <f t="shared" si="5"/>
        <v>141.76651390569248</v>
      </c>
    </row>
    <row r="117" spans="15:18" x14ac:dyDescent="0.2">
      <c r="O117" s="8">
        <f t="shared" si="3"/>
        <v>111</v>
      </c>
      <c r="P117" s="14">
        <f t="shared" si="4"/>
        <v>6.4935064935064939E-3</v>
      </c>
      <c r="Q117" s="15">
        <f>SUM($P$6:P117)</f>
        <v>0.54791309639934538</v>
      </c>
      <c r="R117" s="13">
        <f t="shared" si="5"/>
        <v>143.47619132504732</v>
      </c>
    </row>
    <row r="118" spans="15:18" x14ac:dyDescent="0.2">
      <c r="O118" s="8">
        <f t="shared" si="3"/>
        <v>112</v>
      </c>
      <c r="P118" s="14">
        <f t="shared" si="4"/>
        <v>6.5359477124183009E-3</v>
      </c>
      <c r="Q118" s="15">
        <f>SUM($P$6:P118)</f>
        <v>0.55444904411176366</v>
      </c>
      <c r="R118" s="13">
        <f t="shared" si="5"/>
        <v>145.19697054582653</v>
      </c>
    </row>
    <row r="119" spans="15:18" x14ac:dyDescent="0.2">
      <c r="O119" s="8">
        <f t="shared" si="3"/>
        <v>113</v>
      </c>
      <c r="P119" s="14">
        <f t="shared" si="4"/>
        <v>6.5789473684210523E-3</v>
      </c>
      <c r="Q119" s="15">
        <f>SUM($P$6:P119)</f>
        <v>0.56102799148018467</v>
      </c>
      <c r="R119" s="13">
        <f t="shared" si="5"/>
        <v>146.92899668961738</v>
      </c>
    </row>
    <row r="120" spans="15:18" x14ac:dyDescent="0.2">
      <c r="O120" s="8">
        <f t="shared" si="3"/>
        <v>114</v>
      </c>
      <c r="P120" s="14">
        <f t="shared" si="4"/>
        <v>6.6225165562913907E-3</v>
      </c>
      <c r="Q120" s="15">
        <f>SUM($P$6:P120)</f>
        <v>0.5676505080364761</v>
      </c>
      <c r="R120" s="13">
        <f t="shared" si="5"/>
        <v>148.67241774224894</v>
      </c>
    </row>
    <row r="121" spans="15:18" x14ac:dyDescent="0.2">
      <c r="O121" s="8">
        <f t="shared" si="3"/>
        <v>115</v>
      </c>
      <c r="P121" s="14">
        <f t="shared" si="4"/>
        <v>6.6666666666666671E-3</v>
      </c>
      <c r="Q121" s="15">
        <f>SUM($P$6:P121)</f>
        <v>0.57431717470314281</v>
      </c>
      <c r="R121" s="13">
        <f t="shared" si="5"/>
        <v>150.42738462966616</v>
      </c>
    </row>
    <row r="122" spans="15:18" x14ac:dyDescent="0.2">
      <c r="O122" s="8">
        <f t="shared" si="3"/>
        <v>116</v>
      </c>
      <c r="P122" s="14">
        <f t="shared" si="4"/>
        <v>6.7114093959731542E-3</v>
      </c>
      <c r="Q122" s="15">
        <f>SUM($P$6:P122)</f>
        <v>0.58102858409911595</v>
      </c>
      <c r="R122" s="13">
        <f t="shared" si="5"/>
        <v>152.19405129633284</v>
      </c>
    </row>
    <row r="123" spans="15:18" x14ac:dyDescent="0.2">
      <c r="O123" s="8">
        <f t="shared" si="3"/>
        <v>117</v>
      </c>
      <c r="P123" s="14">
        <f t="shared" si="4"/>
        <v>6.7567567567567571E-3</v>
      </c>
      <c r="Q123" s="15">
        <f>SUM($P$6:P123)</f>
        <v>0.58778534085587275</v>
      </c>
      <c r="R123" s="13">
        <f t="shared" si="5"/>
        <v>153.97257478626574</v>
      </c>
    </row>
    <row r="124" spans="15:18" x14ac:dyDescent="0.2">
      <c r="O124" s="8">
        <f t="shared" si="3"/>
        <v>118</v>
      </c>
      <c r="P124" s="14">
        <f t="shared" si="4"/>
        <v>6.8027210884353739E-3</v>
      </c>
      <c r="Q124" s="15">
        <f>SUM($P$6:P124)</f>
        <v>0.59458806194430813</v>
      </c>
      <c r="R124" s="13">
        <f t="shared" si="5"/>
        <v>155.76311532680629</v>
      </c>
    </row>
    <row r="125" spans="15:18" x14ac:dyDescent="0.2">
      <c r="O125" s="8">
        <f t="shared" si="3"/>
        <v>119</v>
      </c>
      <c r="P125" s="14">
        <f t="shared" si="4"/>
        <v>6.8493150684931503E-3</v>
      </c>
      <c r="Q125" s="15">
        <f>SUM($P$6:P125)</f>
        <v>0.60143737701280131</v>
      </c>
      <c r="R125" s="13">
        <f t="shared" si="5"/>
        <v>157.56583641524165</v>
      </c>
    </row>
    <row r="126" spans="15:18" x14ac:dyDescent="0.2">
      <c r="O126" s="8">
        <f t="shared" si="3"/>
        <v>120</v>
      </c>
      <c r="P126" s="14">
        <f t="shared" si="4"/>
        <v>6.8965517241379309E-3</v>
      </c>
      <c r="Q126" s="15">
        <f>SUM($P$6:P126)</f>
        <v>0.60833392873693926</v>
      </c>
      <c r="R126" s="13">
        <f t="shared" si="5"/>
        <v>159.38090490839235</v>
      </c>
    </row>
    <row r="127" spans="15:18" x14ac:dyDescent="0.2">
      <c r="O127" s="8">
        <f t="shared" si="3"/>
        <v>121</v>
      </c>
      <c r="P127" s="14">
        <f t="shared" si="4"/>
        <v>6.9444444444444441E-3</v>
      </c>
      <c r="Q127" s="15">
        <f>SUM($P$6:P127)</f>
        <v>0.61527837318138368</v>
      </c>
      <c r="R127" s="13">
        <f t="shared" si="5"/>
        <v>161.20849111528889</v>
      </c>
    </row>
    <row r="128" spans="15:18" x14ac:dyDescent="0.2">
      <c r="O128" s="8">
        <f t="shared" si="3"/>
        <v>122</v>
      </c>
      <c r="P128" s="14">
        <f t="shared" si="4"/>
        <v>6.993006993006993E-3</v>
      </c>
      <c r="Q128" s="15">
        <f>SUM($P$6:P128)</f>
        <v>0.62227138017439065</v>
      </c>
      <c r="R128" s="13">
        <f t="shared" si="5"/>
        <v>163.04876889306666</v>
      </c>
    </row>
    <row r="129" spans="15:18" x14ac:dyDescent="0.2">
      <c r="O129" s="8">
        <f t="shared" si="3"/>
        <v>123</v>
      </c>
      <c r="P129" s="14">
        <f t="shared" si="4"/>
        <v>7.0422535211267607E-3</v>
      </c>
      <c r="Q129" s="15">
        <f>SUM($P$6:P129)</f>
        <v>0.6293136336955174</v>
      </c>
      <c r="R129" s="13">
        <f t="shared" si="5"/>
        <v>164.90191574621352</v>
      </c>
    </row>
    <row r="130" spans="15:18" x14ac:dyDescent="0.2">
      <c r="O130" s="8">
        <f t="shared" si="3"/>
        <v>124</v>
      </c>
      <c r="P130" s="14">
        <f t="shared" si="4"/>
        <v>7.0921985815602835E-3</v>
      </c>
      <c r="Q130" s="15">
        <f>SUM($P$6:P130)</f>
        <v>0.6364058322770777</v>
      </c>
      <c r="R130" s="13">
        <f t="shared" si="5"/>
        <v>166.76811292931211</v>
      </c>
    </row>
    <row r="131" spans="15:18" x14ac:dyDescent="0.2">
      <c r="O131" s="8">
        <f t="shared" si="3"/>
        <v>125</v>
      </c>
      <c r="P131" s="14">
        <f t="shared" si="4"/>
        <v>7.1428571428571426E-3</v>
      </c>
      <c r="Q131" s="15">
        <f>SUM($P$6:P131)</f>
        <v>0.64354868941993482</v>
      </c>
      <c r="R131" s="13">
        <f t="shared" si="5"/>
        <v>168.6475455534256</v>
      </c>
    </row>
    <row r="132" spans="15:18" x14ac:dyDescent="0.2">
      <c r="O132" s="8">
        <f t="shared" si="3"/>
        <v>126</v>
      </c>
      <c r="P132" s="14">
        <f t="shared" si="4"/>
        <v>7.1942446043165471E-3</v>
      </c>
      <c r="Q132" s="15">
        <f>SUM($P$6:P132)</f>
        <v>0.65074293402425132</v>
      </c>
      <c r="R132" s="13">
        <f t="shared" si="5"/>
        <v>170.54040269628274</v>
      </c>
    </row>
    <row r="133" spans="15:18" x14ac:dyDescent="0.2">
      <c r="O133" s="8">
        <f t="shared" si="3"/>
        <v>127</v>
      </c>
      <c r="P133" s="14">
        <f t="shared" si="4"/>
        <v>7.246376811594203E-3</v>
      </c>
      <c r="Q133" s="15">
        <f>SUM($P$6:P133)</f>
        <v>0.65798931083584555</v>
      </c>
      <c r="R133" s="13">
        <f t="shared" si="5"/>
        <v>172.44687751642661</v>
      </c>
    </row>
    <row r="134" spans="15:18" x14ac:dyDescent="0.2">
      <c r="O134" s="8">
        <f t="shared" si="3"/>
        <v>128</v>
      </c>
      <c r="P134" s="14">
        <f t="shared" si="4"/>
        <v>7.2992700729927005E-3</v>
      </c>
      <c r="Q134" s="15">
        <f>SUM($P$6:P134)</f>
        <v>0.66528858090883825</v>
      </c>
      <c r="R134" s="13">
        <f t="shared" si="5"/>
        <v>174.36716737149908</v>
      </c>
    </row>
    <row r="135" spans="15:18" x14ac:dyDescent="0.2">
      <c r="O135" s="8">
        <f t="shared" ref="O135:O198" si="6">O134+1</f>
        <v>129</v>
      </c>
      <c r="P135" s="14">
        <f t="shared" ref="P135:P198" si="7">1/($O$2-O135)</f>
        <v>7.3529411764705881E-3</v>
      </c>
      <c r="Q135" s="15">
        <f>SUM($P$6:P135)</f>
        <v>0.67264152208530881</v>
      </c>
      <c r="R135" s="13">
        <f t="shared" si="5"/>
        <v>176.30147394084213</v>
      </c>
    </row>
    <row r="136" spans="15:18" x14ac:dyDescent="0.2">
      <c r="O136" s="8">
        <f t="shared" si="6"/>
        <v>130</v>
      </c>
      <c r="P136" s="14">
        <f t="shared" si="7"/>
        <v>7.4074074074074077E-3</v>
      </c>
      <c r="Q136" s="15">
        <f>SUM($P$6:P136)</f>
        <v>0.68004892949271623</v>
      </c>
      <c r="R136" s="13">
        <f t="shared" ref="R136:R199" si="8">$O$2*Q135</f>
        <v>178.25000335260683</v>
      </c>
    </row>
    <row r="137" spans="15:18" x14ac:dyDescent="0.2">
      <c r="O137" s="8">
        <f t="shared" si="6"/>
        <v>131</v>
      </c>
      <c r="P137" s="14">
        <f t="shared" si="7"/>
        <v>7.462686567164179E-3</v>
      </c>
      <c r="Q137" s="15">
        <f>SUM($P$6:P137)</f>
        <v>0.68751161605988043</v>
      </c>
      <c r="R137" s="13">
        <f t="shared" si="8"/>
        <v>180.21296631556979</v>
      </c>
    </row>
    <row r="138" spans="15:18" x14ac:dyDescent="0.2">
      <c r="O138" s="8">
        <f t="shared" si="6"/>
        <v>132</v>
      </c>
      <c r="P138" s="14">
        <f t="shared" si="7"/>
        <v>7.5187969924812026E-3</v>
      </c>
      <c r="Q138" s="15">
        <f>SUM($P$6:P138)</f>
        <v>0.69503041305236168</v>
      </c>
      <c r="R138" s="13">
        <f t="shared" si="8"/>
        <v>182.1905782558683</v>
      </c>
    </row>
    <row r="139" spans="15:18" x14ac:dyDescent="0.2">
      <c r="O139" s="8">
        <f t="shared" si="6"/>
        <v>133</v>
      </c>
      <c r="P139" s="14">
        <f t="shared" si="7"/>
        <v>7.575757575757576E-3</v>
      </c>
      <c r="Q139" s="15">
        <f>SUM($P$6:P139)</f>
        <v>0.70260617062811925</v>
      </c>
      <c r="R139" s="13">
        <f t="shared" si="8"/>
        <v>184.18305945887585</v>
      </c>
    </row>
    <row r="140" spans="15:18" x14ac:dyDescent="0.2">
      <c r="O140" s="8">
        <f t="shared" si="6"/>
        <v>134</v>
      </c>
      <c r="P140" s="14">
        <f t="shared" si="7"/>
        <v>7.6335877862595417E-3</v>
      </c>
      <c r="Q140" s="15">
        <f>SUM($P$6:P140)</f>
        <v>0.71023975841437881</v>
      </c>
      <c r="R140" s="13">
        <f t="shared" si="8"/>
        <v>186.1906352164516</v>
      </c>
    </row>
    <row r="141" spans="15:18" x14ac:dyDescent="0.2">
      <c r="O141" s="8">
        <f t="shared" si="6"/>
        <v>135</v>
      </c>
      <c r="P141" s="14">
        <f t="shared" si="7"/>
        <v>7.6923076923076927E-3</v>
      </c>
      <c r="Q141" s="15">
        <f>SUM($P$6:P141)</f>
        <v>0.71793206610668647</v>
      </c>
      <c r="R141" s="13">
        <f t="shared" si="8"/>
        <v>188.21353597981039</v>
      </c>
    </row>
    <row r="142" spans="15:18" x14ac:dyDescent="0.2">
      <c r="O142" s="8">
        <f t="shared" si="6"/>
        <v>136</v>
      </c>
      <c r="P142" s="14">
        <f t="shared" si="7"/>
        <v>7.7519379844961239E-3</v>
      </c>
      <c r="Q142" s="15">
        <f>SUM($P$6:P142)</f>
        <v>0.72568400409118261</v>
      </c>
      <c r="R142" s="13">
        <f t="shared" si="8"/>
        <v>190.25199751827191</v>
      </c>
    </row>
    <row r="143" spans="15:18" x14ac:dyDescent="0.2">
      <c r="O143" s="8">
        <f t="shared" si="6"/>
        <v>137</v>
      </c>
      <c r="P143" s="14">
        <f t="shared" si="7"/>
        <v>7.8125E-3</v>
      </c>
      <c r="Q143" s="15">
        <f>SUM($P$6:P143)</f>
        <v>0.73349650409118261</v>
      </c>
      <c r="R143" s="13">
        <f t="shared" si="8"/>
        <v>192.3062610841634</v>
      </c>
    </row>
    <row r="144" spans="15:18" x14ac:dyDescent="0.2">
      <c r="O144" s="8">
        <f t="shared" si="6"/>
        <v>138</v>
      </c>
      <c r="P144" s="14">
        <f t="shared" si="7"/>
        <v>7.874015748031496E-3</v>
      </c>
      <c r="Q144" s="15">
        <f>SUM($P$6:P144)</f>
        <v>0.74137051983921409</v>
      </c>
      <c r="R144" s="13">
        <f t="shared" si="8"/>
        <v>194.3765735841634</v>
      </c>
    </row>
    <row r="145" spans="15:18" x14ac:dyDescent="0.2">
      <c r="O145" s="8">
        <f t="shared" si="6"/>
        <v>139</v>
      </c>
      <c r="P145" s="14">
        <f t="shared" si="7"/>
        <v>7.9365079365079361E-3</v>
      </c>
      <c r="Q145" s="15">
        <f>SUM($P$6:P145)</f>
        <v>0.749307027775722</v>
      </c>
      <c r="R145" s="13">
        <f t="shared" si="8"/>
        <v>196.46318775739172</v>
      </c>
    </row>
    <row r="146" spans="15:18" x14ac:dyDescent="0.2">
      <c r="O146" s="8">
        <f t="shared" si="6"/>
        <v>140</v>
      </c>
      <c r="P146" s="14">
        <f t="shared" si="7"/>
        <v>8.0000000000000002E-3</v>
      </c>
      <c r="Q146" s="15">
        <f>SUM($P$6:P146)</f>
        <v>0.75730702777572201</v>
      </c>
      <c r="R146" s="13">
        <f t="shared" si="8"/>
        <v>198.56636236056633</v>
      </c>
    </row>
    <row r="147" spans="15:18" x14ac:dyDescent="0.2">
      <c r="O147" s="8">
        <f t="shared" si="6"/>
        <v>141</v>
      </c>
      <c r="P147" s="14">
        <f t="shared" si="7"/>
        <v>8.0645161290322578E-3</v>
      </c>
      <c r="Q147" s="15">
        <f>SUM($P$6:P147)</f>
        <v>0.76537154390475426</v>
      </c>
      <c r="R147" s="13">
        <f t="shared" si="8"/>
        <v>200.68636236056633</v>
      </c>
    </row>
    <row r="148" spans="15:18" x14ac:dyDescent="0.2">
      <c r="O148" s="8">
        <f t="shared" si="6"/>
        <v>142</v>
      </c>
      <c r="P148" s="14">
        <f t="shared" si="7"/>
        <v>8.130081300813009E-3</v>
      </c>
      <c r="Q148" s="15">
        <f>SUM($P$6:P148)</f>
        <v>0.77350162520556731</v>
      </c>
      <c r="R148" s="13">
        <f t="shared" si="8"/>
        <v>202.82345913475987</v>
      </c>
    </row>
    <row r="149" spans="15:18" x14ac:dyDescent="0.2">
      <c r="O149" s="8">
        <f t="shared" si="6"/>
        <v>143</v>
      </c>
      <c r="P149" s="14">
        <f t="shared" si="7"/>
        <v>8.1967213114754103E-3</v>
      </c>
      <c r="Q149" s="15">
        <f>SUM($P$6:P149)</f>
        <v>0.78169834651704273</v>
      </c>
      <c r="R149" s="13">
        <f t="shared" si="8"/>
        <v>204.97793067947535</v>
      </c>
    </row>
    <row r="150" spans="15:18" x14ac:dyDescent="0.2">
      <c r="O150" s="8">
        <f t="shared" si="6"/>
        <v>144</v>
      </c>
      <c r="P150" s="14">
        <f t="shared" si="7"/>
        <v>8.2644628099173556E-3</v>
      </c>
      <c r="Q150" s="15">
        <f>SUM($P$6:P150)</f>
        <v>0.78996280932696006</v>
      </c>
      <c r="R150" s="13">
        <f t="shared" si="8"/>
        <v>207.15006182701632</v>
      </c>
    </row>
    <row r="151" spans="15:18" x14ac:dyDescent="0.2">
      <c r="O151" s="8">
        <f t="shared" si="6"/>
        <v>145</v>
      </c>
      <c r="P151" s="14">
        <f t="shared" si="7"/>
        <v>8.3333333333333332E-3</v>
      </c>
      <c r="Q151" s="15">
        <f>SUM($P$6:P151)</f>
        <v>0.79829614266029336</v>
      </c>
      <c r="R151" s="13">
        <f t="shared" si="8"/>
        <v>209.34014447164441</v>
      </c>
    </row>
    <row r="152" spans="15:18" x14ac:dyDescent="0.2">
      <c r="O152" s="8">
        <f t="shared" si="6"/>
        <v>146</v>
      </c>
      <c r="P152" s="14">
        <f t="shared" si="7"/>
        <v>8.4033613445378148E-3</v>
      </c>
      <c r="Q152" s="15">
        <f>SUM($P$6:P152)</f>
        <v>0.80669950400483115</v>
      </c>
      <c r="R152" s="13">
        <f t="shared" si="8"/>
        <v>211.54847780497775</v>
      </c>
    </row>
    <row r="153" spans="15:18" x14ac:dyDescent="0.2">
      <c r="O153" s="8">
        <f t="shared" si="6"/>
        <v>147</v>
      </c>
      <c r="P153" s="14">
        <f t="shared" si="7"/>
        <v>8.4745762711864406E-3</v>
      </c>
      <c r="Q153" s="15">
        <f>SUM($P$6:P153)</f>
        <v>0.81517408027601757</v>
      </c>
      <c r="R153" s="13">
        <f t="shared" si="8"/>
        <v>213.77536856128026</v>
      </c>
    </row>
    <row r="154" spans="15:18" x14ac:dyDescent="0.2">
      <c r="O154" s="8">
        <f t="shared" si="6"/>
        <v>148</v>
      </c>
      <c r="P154" s="14">
        <f t="shared" si="7"/>
        <v>8.5470085470085479E-3</v>
      </c>
      <c r="Q154" s="15">
        <f>SUM($P$6:P154)</f>
        <v>0.82372108882302608</v>
      </c>
      <c r="R154" s="13">
        <f t="shared" si="8"/>
        <v>216.02113127314465</v>
      </c>
    </row>
    <row r="155" spans="15:18" x14ac:dyDescent="0.2">
      <c r="O155" s="8">
        <f t="shared" si="6"/>
        <v>149</v>
      </c>
      <c r="P155" s="14">
        <f t="shared" si="7"/>
        <v>8.6206896551724137E-3</v>
      </c>
      <c r="Q155" s="15">
        <f>SUM($P$6:P155)</f>
        <v>0.83234177847819846</v>
      </c>
      <c r="R155" s="13">
        <f t="shared" si="8"/>
        <v>218.28608853810192</v>
      </c>
    </row>
    <row r="156" spans="15:18" x14ac:dyDescent="0.2">
      <c r="O156" s="8">
        <f t="shared" si="6"/>
        <v>150</v>
      </c>
      <c r="P156" s="14">
        <f t="shared" si="7"/>
        <v>8.6956521739130436E-3</v>
      </c>
      <c r="Q156" s="15">
        <f>SUM($P$6:P156)</f>
        <v>0.84103743065211145</v>
      </c>
      <c r="R156" s="13">
        <f t="shared" si="8"/>
        <v>220.57057129672259</v>
      </c>
    </row>
    <row r="157" spans="15:18" x14ac:dyDescent="0.2">
      <c r="O157" s="8">
        <f t="shared" si="6"/>
        <v>151</v>
      </c>
      <c r="P157" s="14">
        <f t="shared" si="7"/>
        <v>8.771929824561403E-3</v>
      </c>
      <c r="Q157" s="15">
        <f>SUM($P$6:P157)</f>
        <v>0.84980936047667288</v>
      </c>
      <c r="R157" s="13">
        <f t="shared" si="8"/>
        <v>222.87491912280953</v>
      </c>
    </row>
    <row r="158" spans="15:18" x14ac:dyDescent="0.2">
      <c r="O158" s="8">
        <f t="shared" si="6"/>
        <v>152</v>
      </c>
      <c r="P158" s="14">
        <f t="shared" si="7"/>
        <v>8.8495575221238937E-3</v>
      </c>
      <c r="Q158" s="15">
        <f>SUM($P$6:P158)</f>
        <v>0.85865891799879679</v>
      </c>
      <c r="R158" s="13">
        <f t="shared" si="8"/>
        <v>225.19948052631833</v>
      </c>
    </row>
    <row r="159" spans="15:18" x14ac:dyDescent="0.2">
      <c r="O159" s="8">
        <f t="shared" si="6"/>
        <v>153</v>
      </c>
      <c r="P159" s="14">
        <f t="shared" si="7"/>
        <v>8.9285714285714281E-3</v>
      </c>
      <c r="Q159" s="15">
        <f>SUM($P$6:P159)</f>
        <v>0.86758748942736819</v>
      </c>
      <c r="R159" s="13">
        <f t="shared" si="8"/>
        <v>227.54461326968115</v>
      </c>
    </row>
    <row r="160" spans="15:18" x14ac:dyDescent="0.2">
      <c r="O160" s="8">
        <f t="shared" si="6"/>
        <v>154</v>
      </c>
      <c r="P160" s="14">
        <f t="shared" si="7"/>
        <v>9.0090090090090089E-3</v>
      </c>
      <c r="Q160" s="15">
        <f>SUM($P$6:P160)</f>
        <v>0.87659649843637721</v>
      </c>
      <c r="R160" s="13">
        <f t="shared" si="8"/>
        <v>229.91068469825257</v>
      </c>
    </row>
    <row r="161" spans="15:18" x14ac:dyDescent="0.2">
      <c r="O161" s="8">
        <f t="shared" si="6"/>
        <v>155</v>
      </c>
      <c r="P161" s="14">
        <f t="shared" si="7"/>
        <v>9.0909090909090905E-3</v>
      </c>
      <c r="Q161" s="15">
        <f>SUM($P$6:P161)</f>
        <v>0.88568740752728625</v>
      </c>
      <c r="R161" s="13">
        <f t="shared" si="8"/>
        <v>232.29807208563997</v>
      </c>
    </row>
    <row r="162" spans="15:18" x14ac:dyDescent="0.2">
      <c r="O162" s="8">
        <f t="shared" si="6"/>
        <v>156</v>
      </c>
      <c r="P162" s="14">
        <f t="shared" si="7"/>
        <v>9.1743119266055051E-3</v>
      </c>
      <c r="Q162" s="15">
        <f>SUM($P$6:P162)</f>
        <v>0.8948617194538917</v>
      </c>
      <c r="R162" s="13">
        <f t="shared" si="8"/>
        <v>234.70716299473085</v>
      </c>
    </row>
    <row r="163" spans="15:18" x14ac:dyDescent="0.2">
      <c r="O163" s="8">
        <f t="shared" si="6"/>
        <v>157</v>
      </c>
      <c r="P163" s="14">
        <f t="shared" si="7"/>
        <v>9.2592592592592587E-3</v>
      </c>
      <c r="Q163" s="15">
        <f>SUM($P$6:P163)</f>
        <v>0.904120978713151</v>
      </c>
      <c r="R163" s="13">
        <f t="shared" si="8"/>
        <v>237.13835565528129</v>
      </c>
    </row>
    <row r="164" spans="15:18" x14ac:dyDescent="0.2">
      <c r="O164" s="8">
        <f t="shared" si="6"/>
        <v>158</v>
      </c>
      <c r="P164" s="14">
        <f t="shared" si="7"/>
        <v>9.3457943925233638E-3</v>
      </c>
      <c r="Q164" s="15">
        <f>SUM($P$6:P164)</f>
        <v>0.91346677310567437</v>
      </c>
      <c r="R164" s="13">
        <f t="shared" si="8"/>
        <v>239.59205935898501</v>
      </c>
    </row>
    <row r="165" spans="15:18" x14ac:dyDescent="0.2">
      <c r="O165" s="8">
        <f t="shared" si="6"/>
        <v>159</v>
      </c>
      <c r="P165" s="14">
        <f t="shared" si="7"/>
        <v>9.433962264150943E-3</v>
      </c>
      <c r="Q165" s="15">
        <f>SUM($P$6:P165)</f>
        <v>0.92290073536982531</v>
      </c>
      <c r="R165" s="13">
        <f t="shared" si="8"/>
        <v>242.06869487300372</v>
      </c>
    </row>
    <row r="166" spans="15:18" x14ac:dyDescent="0.2">
      <c r="O166" s="8">
        <f t="shared" si="6"/>
        <v>160</v>
      </c>
      <c r="P166" s="14">
        <f t="shared" si="7"/>
        <v>9.5238095238095247E-3</v>
      </c>
      <c r="Q166" s="15">
        <f>SUM($P$6:P166)</f>
        <v>0.9324245448936348</v>
      </c>
      <c r="R166" s="13">
        <f t="shared" si="8"/>
        <v>244.56869487300369</v>
      </c>
    </row>
    <row r="167" spans="15:18" x14ac:dyDescent="0.2">
      <c r="O167" s="8">
        <f t="shared" si="6"/>
        <v>161</v>
      </c>
      <c r="P167" s="14">
        <f t="shared" si="7"/>
        <v>9.6153846153846159E-3</v>
      </c>
      <c r="Q167" s="15">
        <f>SUM($P$6:P167)</f>
        <v>0.94203992950901938</v>
      </c>
      <c r="R167" s="13">
        <f t="shared" si="8"/>
        <v>247.09250439681321</v>
      </c>
    </row>
    <row r="168" spans="15:18" x14ac:dyDescent="0.2">
      <c r="O168" s="8">
        <f t="shared" si="6"/>
        <v>162</v>
      </c>
      <c r="P168" s="14">
        <f t="shared" si="7"/>
        <v>9.7087378640776691E-3</v>
      </c>
      <c r="Q168" s="15">
        <f>SUM($P$6:P168)</f>
        <v>0.95174866737309705</v>
      </c>
      <c r="R168" s="13">
        <f t="shared" si="8"/>
        <v>249.64058131989015</v>
      </c>
    </row>
    <row r="169" spans="15:18" x14ac:dyDescent="0.2">
      <c r="O169" s="8">
        <f t="shared" si="6"/>
        <v>163</v>
      </c>
      <c r="P169" s="14">
        <f t="shared" si="7"/>
        <v>9.8039215686274508E-3</v>
      </c>
      <c r="Q169" s="15">
        <f>SUM($P$6:P169)</f>
        <v>0.96155258894172446</v>
      </c>
      <c r="R169" s="13">
        <f t="shared" si="8"/>
        <v>252.21339685387071</v>
      </c>
    </row>
    <row r="170" spans="15:18" x14ac:dyDescent="0.2">
      <c r="O170" s="8">
        <f t="shared" si="6"/>
        <v>164</v>
      </c>
      <c r="P170" s="14">
        <f t="shared" si="7"/>
        <v>9.9009900990099011E-3</v>
      </c>
      <c r="Q170" s="15">
        <f>SUM($P$6:P170)</f>
        <v>0.97145357904073437</v>
      </c>
      <c r="R170" s="13">
        <f t="shared" si="8"/>
        <v>254.81143606955698</v>
      </c>
    </row>
    <row r="171" spans="15:18" x14ac:dyDescent="0.2">
      <c r="O171" s="8">
        <f t="shared" si="6"/>
        <v>165</v>
      </c>
      <c r="P171" s="14">
        <f t="shared" si="7"/>
        <v>0.01</v>
      </c>
      <c r="Q171" s="15">
        <f>SUM($P$6:P171)</f>
        <v>0.98145357904073438</v>
      </c>
      <c r="R171" s="13">
        <f t="shared" si="8"/>
        <v>257.43519844579458</v>
      </c>
    </row>
    <row r="172" spans="15:18" x14ac:dyDescent="0.2">
      <c r="O172" s="8">
        <f t="shared" si="6"/>
        <v>166</v>
      </c>
      <c r="P172" s="14">
        <f t="shared" si="7"/>
        <v>1.0101010101010102E-2</v>
      </c>
      <c r="Q172" s="15">
        <f>SUM($P$6:P172)</f>
        <v>0.99155458914174444</v>
      </c>
      <c r="R172" s="13">
        <f t="shared" si="8"/>
        <v>260.08519844579462</v>
      </c>
    </row>
    <row r="173" spans="15:18" x14ac:dyDescent="0.2">
      <c r="O173" s="8">
        <f t="shared" si="6"/>
        <v>167</v>
      </c>
      <c r="P173" s="14">
        <f t="shared" si="7"/>
        <v>1.020408163265306E-2</v>
      </c>
      <c r="Q173" s="15">
        <f>SUM($P$6:P173)</f>
        <v>1.0017586707743975</v>
      </c>
      <c r="R173" s="13">
        <f t="shared" si="8"/>
        <v>262.76196612256228</v>
      </c>
    </row>
    <row r="174" spans="15:18" x14ac:dyDescent="0.2">
      <c r="O174" s="8">
        <f t="shared" si="6"/>
        <v>168</v>
      </c>
      <c r="P174" s="14">
        <f t="shared" si="7"/>
        <v>1.0309278350515464E-2</v>
      </c>
      <c r="Q174" s="15">
        <f>SUM($P$6:P174)</f>
        <v>1.0120679491249129</v>
      </c>
      <c r="R174" s="13">
        <f t="shared" si="8"/>
        <v>265.46604775521536</v>
      </c>
    </row>
    <row r="175" spans="15:18" x14ac:dyDescent="0.2">
      <c r="O175" s="8">
        <f t="shared" si="6"/>
        <v>169</v>
      </c>
      <c r="P175" s="14">
        <f t="shared" si="7"/>
        <v>1.0416666666666666E-2</v>
      </c>
      <c r="Q175" s="15">
        <f>SUM($P$6:P175)</f>
        <v>1.0224846157915797</v>
      </c>
      <c r="R175" s="13">
        <f t="shared" si="8"/>
        <v>268.19800651810192</v>
      </c>
    </row>
    <row r="176" spans="15:18" x14ac:dyDescent="0.2">
      <c r="O176" s="8">
        <f t="shared" si="6"/>
        <v>170</v>
      </c>
      <c r="P176" s="14">
        <f t="shared" si="7"/>
        <v>1.0526315789473684E-2</v>
      </c>
      <c r="Q176" s="15">
        <f>SUM($P$6:P176)</f>
        <v>1.0330109315810534</v>
      </c>
      <c r="R176" s="13">
        <f t="shared" si="8"/>
        <v>270.95842318476861</v>
      </c>
    </row>
    <row r="177" spans="15:18" x14ac:dyDescent="0.2">
      <c r="O177" s="8">
        <f t="shared" si="6"/>
        <v>171</v>
      </c>
      <c r="P177" s="14">
        <f t="shared" si="7"/>
        <v>1.0638297872340425E-2</v>
      </c>
      <c r="Q177" s="15">
        <f>SUM($P$6:P177)</f>
        <v>1.0436492294533939</v>
      </c>
      <c r="R177" s="13">
        <f t="shared" si="8"/>
        <v>273.74789686897913</v>
      </c>
    </row>
    <row r="178" spans="15:18" x14ac:dyDescent="0.2">
      <c r="O178" s="8">
        <f t="shared" si="6"/>
        <v>172</v>
      </c>
      <c r="P178" s="14">
        <f t="shared" si="7"/>
        <v>1.0752688172043012E-2</v>
      </c>
      <c r="Q178" s="15">
        <f>SUM($P$6:P178)</f>
        <v>1.0544019176254369</v>
      </c>
      <c r="R178" s="13">
        <f t="shared" si="8"/>
        <v>276.56704580514941</v>
      </c>
    </row>
    <row r="179" spans="15:18" x14ac:dyDescent="0.2">
      <c r="O179" s="8">
        <f t="shared" si="6"/>
        <v>173</v>
      </c>
      <c r="P179" s="14">
        <f t="shared" si="7"/>
        <v>1.0869565217391304E-2</v>
      </c>
      <c r="Q179" s="15">
        <f>SUM($P$6:P179)</f>
        <v>1.0652714828428282</v>
      </c>
      <c r="R179" s="13">
        <f t="shared" si="8"/>
        <v>279.41650817074077</v>
      </c>
    </row>
    <row r="180" spans="15:18" x14ac:dyDescent="0.2">
      <c r="O180" s="8">
        <f t="shared" si="6"/>
        <v>174</v>
      </c>
      <c r="P180" s="14">
        <f t="shared" si="7"/>
        <v>1.098901098901099E-2</v>
      </c>
      <c r="Q180" s="15">
        <f>SUM($P$6:P180)</f>
        <v>1.0762604938318392</v>
      </c>
      <c r="R180" s="13">
        <f t="shared" si="8"/>
        <v>282.29694295334946</v>
      </c>
    </row>
    <row r="181" spans="15:18" x14ac:dyDescent="0.2">
      <c r="O181" s="8">
        <f t="shared" si="6"/>
        <v>175</v>
      </c>
      <c r="P181" s="14">
        <f t="shared" si="7"/>
        <v>1.1111111111111112E-2</v>
      </c>
      <c r="Q181" s="15">
        <f>SUM($P$6:P181)</f>
        <v>1.0873716049429503</v>
      </c>
      <c r="R181" s="13">
        <f t="shared" si="8"/>
        <v>285.2090308654374</v>
      </c>
    </row>
    <row r="182" spans="15:18" x14ac:dyDescent="0.2">
      <c r="O182" s="8">
        <f t="shared" si="6"/>
        <v>176</v>
      </c>
      <c r="P182" s="14">
        <f t="shared" si="7"/>
        <v>1.1235955056179775E-2</v>
      </c>
      <c r="Q182" s="15">
        <f>SUM($P$6:P182)</f>
        <v>1.0986075599991301</v>
      </c>
      <c r="R182" s="13">
        <f t="shared" si="8"/>
        <v>288.1534753098818</v>
      </c>
    </row>
    <row r="183" spans="15:18" x14ac:dyDescent="0.2">
      <c r="O183" s="8">
        <f t="shared" si="6"/>
        <v>177</v>
      </c>
      <c r="P183" s="14">
        <f t="shared" si="7"/>
        <v>1.1363636363636364E-2</v>
      </c>
      <c r="Q183" s="15">
        <f>SUM($P$6:P183)</f>
        <v>1.1099711963627665</v>
      </c>
      <c r="R183" s="13">
        <f t="shared" si="8"/>
        <v>291.13100339976944</v>
      </c>
    </row>
    <row r="184" spans="15:18" x14ac:dyDescent="0.2">
      <c r="O184" s="8">
        <f t="shared" si="6"/>
        <v>178</v>
      </c>
      <c r="P184" s="14">
        <f t="shared" si="7"/>
        <v>1.1494252873563218E-2</v>
      </c>
      <c r="Q184" s="15">
        <f>SUM($P$6:P184)</f>
        <v>1.1214654492363298</v>
      </c>
      <c r="R184" s="13">
        <f t="shared" si="8"/>
        <v>294.14236703613312</v>
      </c>
    </row>
    <row r="185" spans="15:18" x14ac:dyDescent="0.2">
      <c r="O185" s="8">
        <f t="shared" si="6"/>
        <v>179</v>
      </c>
      <c r="P185" s="14">
        <f t="shared" si="7"/>
        <v>1.1627906976744186E-2</v>
      </c>
      <c r="Q185" s="15">
        <f>SUM($P$6:P185)</f>
        <v>1.1330933562130741</v>
      </c>
      <c r="R185" s="13">
        <f t="shared" si="8"/>
        <v>297.18834404762742</v>
      </c>
    </row>
    <row r="186" spans="15:18" x14ac:dyDescent="0.2">
      <c r="O186" s="8">
        <f t="shared" si="6"/>
        <v>180</v>
      </c>
      <c r="P186" s="14">
        <f t="shared" si="7"/>
        <v>1.1764705882352941E-2</v>
      </c>
      <c r="Q186" s="15">
        <f>SUM($P$6:P186)</f>
        <v>1.144858062095427</v>
      </c>
      <c r="R186" s="13">
        <f t="shared" si="8"/>
        <v>300.26973939646462</v>
      </c>
    </row>
    <row r="187" spans="15:18" x14ac:dyDescent="0.2">
      <c r="O187" s="8">
        <f t="shared" si="6"/>
        <v>181</v>
      </c>
      <c r="P187" s="14">
        <f t="shared" si="7"/>
        <v>1.1904761904761904E-2</v>
      </c>
      <c r="Q187" s="15">
        <f>SUM($P$6:P187)</f>
        <v>1.1567628240001888</v>
      </c>
      <c r="R187" s="13">
        <f t="shared" si="8"/>
        <v>303.38738645528815</v>
      </c>
    </row>
    <row r="188" spans="15:18" x14ac:dyDescent="0.2">
      <c r="O188" s="8">
        <f t="shared" si="6"/>
        <v>182</v>
      </c>
      <c r="P188" s="14">
        <f t="shared" si="7"/>
        <v>1.2048192771084338E-2</v>
      </c>
      <c r="Q188" s="15">
        <f>SUM($P$6:P188)</f>
        <v>1.1688110167712731</v>
      </c>
      <c r="R188" s="13">
        <f t="shared" si="8"/>
        <v>306.54214836005002</v>
      </c>
    </row>
    <row r="189" spans="15:18" x14ac:dyDescent="0.2">
      <c r="O189" s="8">
        <f t="shared" si="6"/>
        <v>183</v>
      </c>
      <c r="P189" s="14">
        <f t="shared" si="7"/>
        <v>1.2195121951219513E-2</v>
      </c>
      <c r="Q189" s="15">
        <f>SUM($P$6:P189)</f>
        <v>1.1810061387224926</v>
      </c>
      <c r="R189" s="13">
        <f t="shared" si="8"/>
        <v>309.73491944438734</v>
      </c>
    </row>
    <row r="190" spans="15:18" x14ac:dyDescent="0.2">
      <c r="O190" s="8">
        <f t="shared" si="6"/>
        <v>184</v>
      </c>
      <c r="P190" s="14">
        <f t="shared" si="7"/>
        <v>1.2345679012345678E-2</v>
      </c>
      <c r="Q190" s="15">
        <f>SUM($P$6:P190)</f>
        <v>1.1933518177348383</v>
      </c>
      <c r="R190" s="13">
        <f t="shared" si="8"/>
        <v>312.96662676146053</v>
      </c>
    </row>
    <row r="191" spans="15:18" x14ac:dyDescent="0.2">
      <c r="O191" s="8">
        <f t="shared" si="6"/>
        <v>185</v>
      </c>
      <c r="P191" s="14">
        <f t="shared" si="7"/>
        <v>1.2500000000000001E-2</v>
      </c>
      <c r="Q191" s="15">
        <f>SUM($P$6:P191)</f>
        <v>1.2058518177348383</v>
      </c>
      <c r="R191" s="13">
        <f t="shared" si="8"/>
        <v>316.23823169973218</v>
      </c>
    </row>
    <row r="192" spans="15:18" x14ac:dyDescent="0.2">
      <c r="O192" s="8">
        <f t="shared" si="6"/>
        <v>186</v>
      </c>
      <c r="P192" s="14">
        <f t="shared" si="7"/>
        <v>1.2658227848101266E-2</v>
      </c>
      <c r="Q192" s="15">
        <f>SUM($P$6:P192)</f>
        <v>1.2185100455829396</v>
      </c>
      <c r="R192" s="13">
        <f t="shared" si="8"/>
        <v>319.55073169973213</v>
      </c>
    </row>
    <row r="193" spans="15:18" x14ac:dyDescent="0.2">
      <c r="O193" s="8">
        <f t="shared" si="6"/>
        <v>187</v>
      </c>
      <c r="P193" s="14">
        <f t="shared" si="7"/>
        <v>1.282051282051282E-2</v>
      </c>
      <c r="Q193" s="15">
        <f>SUM($P$6:P193)</f>
        <v>1.2313305584034524</v>
      </c>
      <c r="R193" s="13">
        <f t="shared" si="8"/>
        <v>322.905162079479</v>
      </c>
    </row>
    <row r="194" spans="15:18" x14ac:dyDescent="0.2">
      <c r="O194" s="8">
        <f t="shared" si="6"/>
        <v>188</v>
      </c>
      <c r="P194" s="14">
        <f t="shared" si="7"/>
        <v>1.2987012987012988E-2</v>
      </c>
      <c r="Q194" s="15">
        <f>SUM($P$6:P194)</f>
        <v>1.2443175713904653</v>
      </c>
      <c r="R194" s="13">
        <f t="shared" si="8"/>
        <v>326.30259797691491</v>
      </c>
    </row>
    <row r="195" spans="15:18" x14ac:dyDescent="0.2">
      <c r="O195" s="8">
        <f t="shared" si="6"/>
        <v>189</v>
      </c>
      <c r="P195" s="14">
        <f t="shared" si="7"/>
        <v>1.3157894736842105E-2</v>
      </c>
      <c r="Q195" s="15">
        <f>SUM($P$6:P195)</f>
        <v>1.2574754661273073</v>
      </c>
      <c r="R195" s="13">
        <f t="shared" si="8"/>
        <v>329.74415641847332</v>
      </c>
    </row>
    <row r="196" spans="15:18" x14ac:dyDescent="0.2">
      <c r="O196" s="8">
        <f t="shared" si="6"/>
        <v>190</v>
      </c>
      <c r="P196" s="14">
        <f t="shared" si="7"/>
        <v>1.3333333333333334E-2</v>
      </c>
      <c r="Q196" s="15">
        <f>SUM($P$6:P196)</f>
        <v>1.2708087994606407</v>
      </c>
      <c r="R196" s="13">
        <f t="shared" si="8"/>
        <v>333.23099852373645</v>
      </c>
    </row>
    <row r="197" spans="15:18" x14ac:dyDescent="0.2">
      <c r="O197" s="8">
        <f t="shared" si="6"/>
        <v>191</v>
      </c>
      <c r="P197" s="14">
        <f t="shared" si="7"/>
        <v>1.3513513513513514E-2</v>
      </c>
      <c r="Q197" s="15">
        <f>SUM($P$6:P197)</f>
        <v>1.2843223129741543</v>
      </c>
      <c r="R197" s="13">
        <f t="shared" si="8"/>
        <v>336.76433185706981</v>
      </c>
    </row>
    <row r="198" spans="15:18" x14ac:dyDescent="0.2">
      <c r="O198" s="8">
        <f t="shared" si="6"/>
        <v>192</v>
      </c>
      <c r="P198" s="14">
        <f t="shared" si="7"/>
        <v>1.3698630136986301E-2</v>
      </c>
      <c r="Q198" s="15">
        <f>SUM($P$6:P198)</f>
        <v>1.2980209431111407</v>
      </c>
      <c r="R198" s="13">
        <f t="shared" si="8"/>
        <v>340.3454129381509</v>
      </c>
    </row>
    <row r="199" spans="15:18" x14ac:dyDescent="0.2">
      <c r="O199" s="8">
        <f t="shared" ref="O199:O262" si="9">O198+1</f>
        <v>193</v>
      </c>
      <c r="P199" s="14">
        <f t="shared" ref="P199:P262" si="10">1/($O$2-O199)</f>
        <v>1.3888888888888888E-2</v>
      </c>
      <c r="Q199" s="15">
        <f>SUM($P$6:P199)</f>
        <v>1.3119098320000295</v>
      </c>
      <c r="R199" s="13">
        <f t="shared" si="8"/>
        <v>343.97554992445231</v>
      </c>
    </row>
    <row r="200" spans="15:18" x14ac:dyDescent="0.2">
      <c r="O200" s="8">
        <f t="shared" si="9"/>
        <v>194</v>
      </c>
      <c r="P200" s="14">
        <f t="shared" si="10"/>
        <v>1.4084507042253521E-2</v>
      </c>
      <c r="Q200" s="15">
        <f>SUM($P$6:P200)</f>
        <v>1.325994339042283</v>
      </c>
      <c r="R200" s="13">
        <f t="shared" ref="R200:R263" si="11">$O$2*Q199</f>
        <v>347.65610548000785</v>
      </c>
    </row>
    <row r="201" spans="15:18" x14ac:dyDescent="0.2">
      <c r="O201" s="8">
        <f t="shared" si="9"/>
        <v>195</v>
      </c>
      <c r="P201" s="14">
        <f t="shared" si="10"/>
        <v>1.4285714285714285E-2</v>
      </c>
      <c r="Q201" s="15">
        <f>SUM($P$6:P201)</f>
        <v>1.3402800533279973</v>
      </c>
      <c r="R201" s="13">
        <f t="shared" si="11"/>
        <v>351.38849984620498</v>
      </c>
    </row>
    <row r="202" spans="15:18" x14ac:dyDescent="0.2">
      <c r="O202" s="8">
        <f t="shared" si="9"/>
        <v>196</v>
      </c>
      <c r="P202" s="14">
        <f t="shared" si="10"/>
        <v>1.4492753623188406E-2</v>
      </c>
      <c r="Q202" s="15">
        <f>SUM($P$6:P202)</f>
        <v>1.3547728069511857</v>
      </c>
      <c r="R202" s="13">
        <f t="shared" si="11"/>
        <v>355.17421413191926</v>
      </c>
    </row>
    <row r="203" spans="15:18" x14ac:dyDescent="0.2">
      <c r="O203" s="8">
        <f t="shared" si="9"/>
        <v>197</v>
      </c>
      <c r="P203" s="14">
        <f t="shared" si="10"/>
        <v>1.4705882352941176E-2</v>
      </c>
      <c r="Q203" s="15">
        <f>SUM($P$6:P203)</f>
        <v>1.3694786893041269</v>
      </c>
      <c r="R203" s="13">
        <f t="shared" si="11"/>
        <v>359.01479384206419</v>
      </c>
    </row>
    <row r="204" spans="15:18" x14ac:dyDescent="0.2">
      <c r="O204" s="8">
        <f t="shared" si="9"/>
        <v>198</v>
      </c>
      <c r="P204" s="14">
        <f t="shared" si="10"/>
        <v>1.4925373134328358E-2</v>
      </c>
      <c r="Q204" s="15">
        <f>SUM($P$6:P204)</f>
        <v>1.3844040624384553</v>
      </c>
      <c r="R204" s="13">
        <f t="shared" si="11"/>
        <v>362.91185266559364</v>
      </c>
    </row>
    <row r="205" spans="15:18" x14ac:dyDescent="0.2">
      <c r="O205" s="8">
        <f t="shared" si="9"/>
        <v>199</v>
      </c>
      <c r="P205" s="14">
        <f t="shared" si="10"/>
        <v>1.5151515151515152E-2</v>
      </c>
      <c r="Q205" s="15">
        <f>SUM($P$6:P205)</f>
        <v>1.3995555775899704</v>
      </c>
      <c r="R205" s="13">
        <f t="shared" si="11"/>
        <v>366.86707654619062</v>
      </c>
    </row>
    <row r="206" spans="15:18" x14ac:dyDescent="0.2">
      <c r="O206" s="8">
        <f t="shared" si="9"/>
        <v>200</v>
      </c>
      <c r="P206" s="14">
        <f t="shared" si="10"/>
        <v>1.5384615384615385E-2</v>
      </c>
      <c r="Q206" s="15">
        <f>SUM($P$6:P206)</f>
        <v>1.4149401929745857</v>
      </c>
      <c r="R206" s="13">
        <f t="shared" si="11"/>
        <v>370.88222806134218</v>
      </c>
    </row>
    <row r="207" spans="15:18" x14ac:dyDescent="0.2">
      <c r="O207" s="8">
        <f t="shared" si="9"/>
        <v>201</v>
      </c>
      <c r="P207" s="14">
        <f t="shared" si="10"/>
        <v>1.5625E-2</v>
      </c>
      <c r="Q207" s="15">
        <f>SUM($P$6:P207)</f>
        <v>1.4305651929745857</v>
      </c>
      <c r="R207" s="13">
        <f t="shared" si="11"/>
        <v>374.95915113826521</v>
      </c>
    </row>
    <row r="208" spans="15:18" x14ac:dyDescent="0.2">
      <c r="O208" s="8">
        <f t="shared" si="9"/>
        <v>202</v>
      </c>
      <c r="P208" s="14">
        <f t="shared" si="10"/>
        <v>1.5873015873015872E-2</v>
      </c>
      <c r="Q208" s="15">
        <f>SUM($P$6:P208)</f>
        <v>1.4464382088476015</v>
      </c>
      <c r="R208" s="13">
        <f t="shared" si="11"/>
        <v>379.09977613826521</v>
      </c>
    </row>
    <row r="209" spans="15:18" x14ac:dyDescent="0.2">
      <c r="O209" s="8">
        <f t="shared" si="9"/>
        <v>203</v>
      </c>
      <c r="P209" s="14">
        <f t="shared" si="10"/>
        <v>1.6129032258064516E-2</v>
      </c>
      <c r="Q209" s="15">
        <f>SUM($P$6:P209)</f>
        <v>1.462567241105666</v>
      </c>
      <c r="R209" s="13">
        <f t="shared" si="11"/>
        <v>383.30612534461443</v>
      </c>
    </row>
    <row r="210" spans="15:18" x14ac:dyDescent="0.2">
      <c r="O210" s="8">
        <f t="shared" si="9"/>
        <v>204</v>
      </c>
      <c r="P210" s="14">
        <f t="shared" si="10"/>
        <v>1.6393442622950821E-2</v>
      </c>
      <c r="Q210" s="15">
        <f>SUM($P$6:P210)</f>
        <v>1.4789606837286169</v>
      </c>
      <c r="R210" s="13">
        <f t="shared" si="11"/>
        <v>387.5803188930015</v>
      </c>
    </row>
    <row r="211" spans="15:18" x14ac:dyDescent="0.2">
      <c r="O211" s="8">
        <f t="shared" si="9"/>
        <v>205</v>
      </c>
      <c r="P211" s="14">
        <f t="shared" si="10"/>
        <v>1.6666666666666666E-2</v>
      </c>
      <c r="Q211" s="15">
        <f>SUM($P$6:P211)</f>
        <v>1.4956273503952835</v>
      </c>
      <c r="R211" s="13">
        <f t="shared" si="11"/>
        <v>391.92458118808349</v>
      </c>
    </row>
    <row r="212" spans="15:18" x14ac:dyDescent="0.2">
      <c r="O212" s="8">
        <f t="shared" si="9"/>
        <v>206</v>
      </c>
      <c r="P212" s="14">
        <f t="shared" si="10"/>
        <v>1.6949152542372881E-2</v>
      </c>
      <c r="Q212" s="15">
        <f>SUM($P$6:P212)</f>
        <v>1.5125765029376563</v>
      </c>
      <c r="R212" s="13">
        <f t="shared" si="11"/>
        <v>396.34124785475012</v>
      </c>
    </row>
    <row r="213" spans="15:18" x14ac:dyDescent="0.2">
      <c r="O213" s="8">
        <f t="shared" si="9"/>
        <v>207</v>
      </c>
      <c r="P213" s="14">
        <f t="shared" si="10"/>
        <v>1.7241379310344827E-2</v>
      </c>
      <c r="Q213" s="15">
        <f>SUM($P$6:P213)</f>
        <v>1.5298178822480011</v>
      </c>
      <c r="R213" s="13">
        <f t="shared" si="11"/>
        <v>400.83277327847895</v>
      </c>
    </row>
    <row r="214" spans="15:18" x14ac:dyDescent="0.2">
      <c r="O214" s="8">
        <f t="shared" si="9"/>
        <v>208</v>
      </c>
      <c r="P214" s="14">
        <f t="shared" si="10"/>
        <v>1.7543859649122806E-2</v>
      </c>
      <c r="Q214" s="15">
        <f>SUM($P$6:P214)</f>
        <v>1.5473617418971239</v>
      </c>
      <c r="R214" s="13">
        <f t="shared" si="11"/>
        <v>405.40173879572029</v>
      </c>
    </row>
    <row r="215" spans="15:18" x14ac:dyDescent="0.2">
      <c r="O215" s="8">
        <f t="shared" si="9"/>
        <v>209</v>
      </c>
      <c r="P215" s="14">
        <f t="shared" si="10"/>
        <v>1.7857142857142856E-2</v>
      </c>
      <c r="Q215" s="15">
        <f>SUM($P$6:P215)</f>
        <v>1.5652188847542667</v>
      </c>
      <c r="R215" s="13">
        <f t="shared" si="11"/>
        <v>410.05086160273783</v>
      </c>
    </row>
    <row r="216" spans="15:18" x14ac:dyDescent="0.2">
      <c r="O216" s="8">
        <f t="shared" si="9"/>
        <v>210</v>
      </c>
      <c r="P216" s="14">
        <f t="shared" si="10"/>
        <v>1.8181818181818181E-2</v>
      </c>
      <c r="Q216" s="15">
        <f>SUM($P$6:P216)</f>
        <v>1.5834007029360848</v>
      </c>
      <c r="R216" s="13">
        <f t="shared" si="11"/>
        <v>414.78300445988066</v>
      </c>
    </row>
    <row r="217" spans="15:18" x14ac:dyDescent="0.2">
      <c r="O217" s="8">
        <f t="shared" si="9"/>
        <v>211</v>
      </c>
      <c r="P217" s="14">
        <f t="shared" si="10"/>
        <v>1.8518518518518517E-2</v>
      </c>
      <c r="Q217" s="15">
        <f>SUM($P$6:P217)</f>
        <v>1.6019192214546034</v>
      </c>
      <c r="R217" s="13">
        <f t="shared" si="11"/>
        <v>419.60118627806247</v>
      </c>
    </row>
    <row r="218" spans="15:18" x14ac:dyDescent="0.2">
      <c r="O218" s="8">
        <f t="shared" si="9"/>
        <v>212</v>
      </c>
      <c r="P218" s="14">
        <f t="shared" si="10"/>
        <v>1.8867924528301886E-2</v>
      </c>
      <c r="Q218" s="15">
        <f>SUM($P$6:P218)</f>
        <v>1.6207871459829053</v>
      </c>
      <c r="R218" s="13">
        <f t="shared" si="11"/>
        <v>424.50859368546992</v>
      </c>
    </row>
    <row r="219" spans="15:18" x14ac:dyDescent="0.2">
      <c r="O219" s="8">
        <f t="shared" si="9"/>
        <v>213</v>
      </c>
      <c r="P219" s="14">
        <f t="shared" si="10"/>
        <v>1.9230769230769232E-2</v>
      </c>
      <c r="Q219" s="15">
        <f>SUM($P$6:P219)</f>
        <v>1.6400179152136745</v>
      </c>
      <c r="R219" s="13">
        <f t="shared" si="11"/>
        <v>429.50859368546992</v>
      </c>
    </row>
    <row r="220" spans="15:18" x14ac:dyDescent="0.2">
      <c r="O220" s="8">
        <f t="shared" si="9"/>
        <v>214</v>
      </c>
      <c r="P220" s="14">
        <f t="shared" si="10"/>
        <v>1.9607843137254902E-2</v>
      </c>
      <c r="Q220" s="15">
        <f>SUM($P$6:P220)</f>
        <v>1.6596257583509293</v>
      </c>
      <c r="R220" s="13">
        <f t="shared" si="11"/>
        <v>434.60474753162373</v>
      </c>
    </row>
    <row r="221" spans="15:18" x14ac:dyDescent="0.2">
      <c r="O221" s="8">
        <f t="shared" si="9"/>
        <v>215</v>
      </c>
      <c r="P221" s="14">
        <f t="shared" si="10"/>
        <v>0.02</v>
      </c>
      <c r="Q221" s="15">
        <f>SUM($P$6:P221)</f>
        <v>1.6796257583509293</v>
      </c>
      <c r="R221" s="13">
        <f t="shared" si="11"/>
        <v>439.80082596299627</v>
      </c>
    </row>
    <row r="222" spans="15:18" x14ac:dyDescent="0.2">
      <c r="O222" s="8">
        <f t="shared" si="9"/>
        <v>216</v>
      </c>
      <c r="P222" s="14">
        <f t="shared" si="10"/>
        <v>2.0408163265306121E-2</v>
      </c>
      <c r="Q222" s="15">
        <f>SUM($P$6:P222)</f>
        <v>1.7000339216162355</v>
      </c>
      <c r="R222" s="13">
        <f t="shared" si="11"/>
        <v>445.10082596299628</v>
      </c>
    </row>
    <row r="223" spans="15:18" x14ac:dyDescent="0.2">
      <c r="O223" s="8">
        <f t="shared" si="9"/>
        <v>217</v>
      </c>
      <c r="P223" s="14">
        <f t="shared" si="10"/>
        <v>2.0833333333333332E-2</v>
      </c>
      <c r="Q223" s="15">
        <f>SUM($P$6:P223)</f>
        <v>1.7208672549495687</v>
      </c>
      <c r="R223" s="13">
        <f t="shared" si="11"/>
        <v>450.50898922830237</v>
      </c>
    </row>
    <row r="224" spans="15:18" x14ac:dyDescent="0.2">
      <c r="O224" s="8">
        <f t="shared" si="9"/>
        <v>218</v>
      </c>
      <c r="P224" s="14">
        <f t="shared" si="10"/>
        <v>2.1276595744680851E-2</v>
      </c>
      <c r="Q224" s="15">
        <f>SUM($P$6:P224)</f>
        <v>1.7421438506942495</v>
      </c>
      <c r="R224" s="13">
        <f t="shared" si="11"/>
        <v>456.02982256163568</v>
      </c>
    </row>
    <row r="225" spans="15:18" x14ac:dyDescent="0.2">
      <c r="O225" s="8">
        <f t="shared" si="9"/>
        <v>219</v>
      </c>
      <c r="P225" s="14">
        <f t="shared" si="10"/>
        <v>2.1739130434782608E-2</v>
      </c>
      <c r="Q225" s="15">
        <f>SUM($P$6:P225)</f>
        <v>1.7638829811290322</v>
      </c>
      <c r="R225" s="13">
        <f t="shared" si="11"/>
        <v>461.66812043397613</v>
      </c>
    </row>
    <row r="226" spans="15:18" x14ac:dyDescent="0.2">
      <c r="O226" s="8">
        <f t="shared" si="9"/>
        <v>220</v>
      </c>
      <c r="P226" s="14">
        <f t="shared" si="10"/>
        <v>2.2222222222222223E-2</v>
      </c>
      <c r="Q226" s="15">
        <f>SUM($P$6:P226)</f>
        <v>1.7861052033512543</v>
      </c>
      <c r="R226" s="13">
        <f t="shared" si="11"/>
        <v>467.4289899991935</v>
      </c>
    </row>
    <row r="227" spans="15:18" x14ac:dyDescent="0.2">
      <c r="O227" s="8">
        <f t="shared" si="9"/>
        <v>221</v>
      </c>
      <c r="P227" s="14">
        <f t="shared" si="10"/>
        <v>2.2727272727272728E-2</v>
      </c>
      <c r="Q227" s="15">
        <f>SUM($P$6:P227)</f>
        <v>1.808832476078527</v>
      </c>
      <c r="R227" s="13">
        <f t="shared" si="11"/>
        <v>473.31787888808242</v>
      </c>
    </row>
    <row r="228" spans="15:18" x14ac:dyDescent="0.2">
      <c r="O228" s="8">
        <f t="shared" si="9"/>
        <v>222</v>
      </c>
      <c r="P228" s="14">
        <f t="shared" si="10"/>
        <v>2.3255813953488372E-2</v>
      </c>
      <c r="Q228" s="15">
        <f>SUM($P$6:P228)</f>
        <v>1.8320882900320155</v>
      </c>
      <c r="R228" s="13">
        <f t="shared" si="11"/>
        <v>479.34060616080967</v>
      </c>
    </row>
    <row r="229" spans="15:18" x14ac:dyDescent="0.2">
      <c r="O229" s="8">
        <f t="shared" si="9"/>
        <v>223</v>
      </c>
      <c r="P229" s="14">
        <f t="shared" si="10"/>
        <v>2.3809523809523808E-2</v>
      </c>
      <c r="Q229" s="15">
        <f>SUM($P$6:P229)</f>
        <v>1.8558978138415392</v>
      </c>
      <c r="R229" s="13">
        <f t="shared" si="11"/>
        <v>485.50339685848411</v>
      </c>
    </row>
    <row r="230" spans="15:18" x14ac:dyDescent="0.2">
      <c r="O230" s="8">
        <f t="shared" si="9"/>
        <v>224</v>
      </c>
      <c r="P230" s="14">
        <f t="shared" si="10"/>
        <v>2.4390243902439025E-2</v>
      </c>
      <c r="Q230" s="15">
        <f>SUM($P$6:P230)</f>
        <v>1.8802880577439782</v>
      </c>
      <c r="R230" s="13">
        <f t="shared" si="11"/>
        <v>491.81292066800791</v>
      </c>
    </row>
    <row r="231" spans="15:18" x14ac:dyDescent="0.2">
      <c r="O231" s="8">
        <f t="shared" si="9"/>
        <v>225</v>
      </c>
      <c r="P231" s="14">
        <f t="shared" si="10"/>
        <v>2.5000000000000001E-2</v>
      </c>
      <c r="Q231" s="15">
        <f>SUM($P$6:P231)</f>
        <v>1.9052880577439781</v>
      </c>
      <c r="R231" s="13">
        <f t="shared" si="11"/>
        <v>498.27633530215422</v>
      </c>
    </row>
    <row r="232" spans="15:18" x14ac:dyDescent="0.2">
      <c r="O232" s="8">
        <f t="shared" si="9"/>
        <v>226</v>
      </c>
      <c r="P232" s="14">
        <f t="shared" si="10"/>
        <v>2.564102564102564E-2</v>
      </c>
      <c r="Q232" s="15">
        <f>SUM($P$6:P232)</f>
        <v>1.9309290833850037</v>
      </c>
      <c r="R232" s="13">
        <f t="shared" si="11"/>
        <v>504.90133530215422</v>
      </c>
    </row>
    <row r="233" spans="15:18" x14ac:dyDescent="0.2">
      <c r="O233" s="8">
        <f t="shared" si="9"/>
        <v>227</v>
      </c>
      <c r="P233" s="14">
        <f t="shared" si="10"/>
        <v>2.6315789473684209E-2</v>
      </c>
      <c r="Q233" s="15">
        <f>SUM($P$6:P233)</f>
        <v>1.957244872858688</v>
      </c>
      <c r="R233" s="13">
        <f t="shared" si="11"/>
        <v>511.69620709702599</v>
      </c>
    </row>
    <row r="234" spans="15:18" x14ac:dyDescent="0.2">
      <c r="O234" s="8">
        <f t="shared" si="9"/>
        <v>228</v>
      </c>
      <c r="P234" s="14">
        <f t="shared" si="10"/>
        <v>2.7027027027027029E-2</v>
      </c>
      <c r="Q234" s="15">
        <f>SUM($P$6:P234)</f>
        <v>1.984271899885715</v>
      </c>
      <c r="R234" s="13">
        <f t="shared" si="11"/>
        <v>518.66989130755235</v>
      </c>
    </row>
    <row r="235" spans="15:18" x14ac:dyDescent="0.2">
      <c r="O235" s="8">
        <f t="shared" si="9"/>
        <v>229</v>
      </c>
      <c r="P235" s="14">
        <f t="shared" si="10"/>
        <v>2.7777777777777776E-2</v>
      </c>
      <c r="Q235" s="15">
        <f>SUM($P$6:P235)</f>
        <v>2.0120496776634926</v>
      </c>
      <c r="R235" s="13">
        <f t="shared" si="11"/>
        <v>525.83205346971442</v>
      </c>
    </row>
    <row r="236" spans="15:18" x14ac:dyDescent="0.2">
      <c r="O236" s="8">
        <f t="shared" si="9"/>
        <v>230</v>
      </c>
      <c r="P236" s="14">
        <f t="shared" si="10"/>
        <v>2.8571428571428571E-2</v>
      </c>
      <c r="Q236" s="15">
        <f>SUM($P$6:P236)</f>
        <v>2.0406211062349211</v>
      </c>
      <c r="R236" s="13">
        <f t="shared" si="11"/>
        <v>533.19316458082551</v>
      </c>
    </row>
    <row r="237" spans="15:18" x14ac:dyDescent="0.2">
      <c r="O237" s="8">
        <f t="shared" si="9"/>
        <v>231</v>
      </c>
      <c r="P237" s="14">
        <f t="shared" si="10"/>
        <v>2.9411764705882353E-2</v>
      </c>
      <c r="Q237" s="15">
        <f>SUM($P$6:P237)</f>
        <v>2.0700328709408033</v>
      </c>
      <c r="R237" s="13">
        <f t="shared" si="11"/>
        <v>540.76459315225406</v>
      </c>
    </row>
    <row r="238" spans="15:18" x14ac:dyDescent="0.2">
      <c r="O238" s="8">
        <f t="shared" si="9"/>
        <v>232</v>
      </c>
      <c r="P238" s="14">
        <f t="shared" si="10"/>
        <v>3.0303030303030304E-2</v>
      </c>
      <c r="Q238" s="15">
        <f>SUM($P$6:P238)</f>
        <v>2.1003359012438336</v>
      </c>
      <c r="R238" s="13">
        <f t="shared" si="11"/>
        <v>548.55871079931285</v>
      </c>
    </row>
    <row r="239" spans="15:18" x14ac:dyDescent="0.2">
      <c r="O239" s="8">
        <f t="shared" si="9"/>
        <v>233</v>
      </c>
      <c r="P239" s="14">
        <f t="shared" si="10"/>
        <v>3.125E-2</v>
      </c>
      <c r="Q239" s="15">
        <f>SUM($P$6:P239)</f>
        <v>2.1315859012438336</v>
      </c>
      <c r="R239" s="13">
        <f t="shared" si="11"/>
        <v>556.58901382961596</v>
      </c>
    </row>
    <row r="240" spans="15:18" x14ac:dyDescent="0.2">
      <c r="O240" s="8">
        <f t="shared" si="9"/>
        <v>234</v>
      </c>
      <c r="P240" s="14">
        <f t="shared" si="10"/>
        <v>3.2258064516129031E-2</v>
      </c>
      <c r="Q240" s="15">
        <f>SUM($P$6:P240)</f>
        <v>2.1638439657599626</v>
      </c>
      <c r="R240" s="13">
        <f t="shared" si="11"/>
        <v>564.87026382961596</v>
      </c>
    </row>
    <row r="241" spans="15:18" x14ac:dyDescent="0.2">
      <c r="O241" s="8">
        <f t="shared" si="9"/>
        <v>235</v>
      </c>
      <c r="P241" s="14">
        <f t="shared" si="10"/>
        <v>3.3333333333333333E-2</v>
      </c>
      <c r="Q241" s="15">
        <f>SUM($P$6:P241)</f>
        <v>2.1971772990932958</v>
      </c>
      <c r="R241" s="13">
        <f t="shared" si="11"/>
        <v>573.41865092639011</v>
      </c>
    </row>
    <row r="242" spans="15:18" x14ac:dyDescent="0.2">
      <c r="O242" s="8">
        <f t="shared" si="9"/>
        <v>236</v>
      </c>
      <c r="P242" s="14">
        <f t="shared" si="10"/>
        <v>3.4482758620689655E-2</v>
      </c>
      <c r="Q242" s="15">
        <f>SUM($P$6:P242)</f>
        <v>2.2316600577139853</v>
      </c>
      <c r="R242" s="13">
        <f t="shared" si="11"/>
        <v>582.25198425972337</v>
      </c>
    </row>
    <row r="243" spans="15:18" x14ac:dyDescent="0.2">
      <c r="O243" s="8">
        <f t="shared" si="9"/>
        <v>237</v>
      </c>
      <c r="P243" s="14">
        <f t="shared" si="10"/>
        <v>3.5714285714285712E-2</v>
      </c>
      <c r="Q243" s="15">
        <f>SUM($P$6:P243)</f>
        <v>2.2673743434282709</v>
      </c>
      <c r="R243" s="13">
        <f t="shared" si="11"/>
        <v>591.38991529420616</v>
      </c>
    </row>
    <row r="244" spans="15:18" x14ac:dyDescent="0.2">
      <c r="O244" s="8">
        <f t="shared" si="9"/>
        <v>238</v>
      </c>
      <c r="P244" s="14">
        <f t="shared" si="10"/>
        <v>3.7037037037037035E-2</v>
      </c>
      <c r="Q244" s="15">
        <f>SUM($P$6:P244)</f>
        <v>2.3044113804653081</v>
      </c>
      <c r="R244" s="13">
        <f t="shared" si="11"/>
        <v>600.85420100849183</v>
      </c>
    </row>
    <row r="245" spans="15:18" x14ac:dyDescent="0.2">
      <c r="O245" s="8">
        <f t="shared" si="9"/>
        <v>239</v>
      </c>
      <c r="P245" s="14">
        <f t="shared" si="10"/>
        <v>3.8461538461538464E-2</v>
      </c>
      <c r="Q245" s="15">
        <f>SUM($P$6:P245)</f>
        <v>2.3428729189268465</v>
      </c>
      <c r="R245" s="13">
        <f t="shared" si="11"/>
        <v>610.66901582330661</v>
      </c>
    </row>
    <row r="246" spans="15:18" x14ac:dyDescent="0.2">
      <c r="O246" s="8">
        <f t="shared" si="9"/>
        <v>240</v>
      </c>
      <c r="P246" s="14">
        <f t="shared" si="10"/>
        <v>0.04</v>
      </c>
      <c r="Q246" s="15">
        <f>SUM($P$6:P246)</f>
        <v>2.3828729189268465</v>
      </c>
      <c r="R246" s="13">
        <f t="shared" si="11"/>
        <v>620.86132351561434</v>
      </c>
    </row>
    <row r="247" spans="15:18" x14ac:dyDescent="0.2">
      <c r="O247" s="8">
        <f t="shared" si="9"/>
        <v>241</v>
      </c>
      <c r="P247" s="14">
        <f t="shared" si="10"/>
        <v>4.1666666666666664E-2</v>
      </c>
      <c r="Q247" s="15">
        <f>SUM($P$6:P247)</f>
        <v>2.424539585593513</v>
      </c>
      <c r="R247" s="13">
        <f t="shared" si="11"/>
        <v>631.46132351561437</v>
      </c>
    </row>
    <row r="248" spans="15:18" x14ac:dyDescent="0.2">
      <c r="O248" s="8">
        <f t="shared" si="9"/>
        <v>242</v>
      </c>
      <c r="P248" s="14">
        <f t="shared" si="10"/>
        <v>4.3478260869565216E-2</v>
      </c>
      <c r="Q248" s="15">
        <f>SUM($P$6:P248)</f>
        <v>2.4680178464630784</v>
      </c>
      <c r="R248" s="13">
        <f t="shared" si="11"/>
        <v>642.502990182281</v>
      </c>
    </row>
    <row r="249" spans="15:18" x14ac:dyDescent="0.2">
      <c r="O249" s="8">
        <f t="shared" si="9"/>
        <v>243</v>
      </c>
      <c r="P249" s="14">
        <f t="shared" si="10"/>
        <v>4.5454545454545456E-2</v>
      </c>
      <c r="Q249" s="15">
        <f>SUM($P$6:P249)</f>
        <v>2.5134723919176238</v>
      </c>
      <c r="R249" s="13">
        <f t="shared" si="11"/>
        <v>654.02472931271575</v>
      </c>
    </row>
    <row r="250" spans="15:18" x14ac:dyDescent="0.2">
      <c r="O250" s="8">
        <f t="shared" si="9"/>
        <v>244</v>
      </c>
      <c r="P250" s="14">
        <f t="shared" si="10"/>
        <v>4.7619047619047616E-2</v>
      </c>
      <c r="Q250" s="15">
        <f>SUM($P$6:P250)</f>
        <v>2.5610914395366713</v>
      </c>
      <c r="R250" s="13">
        <f t="shared" si="11"/>
        <v>666.07018385817037</v>
      </c>
    </row>
    <row r="251" spans="15:18" x14ac:dyDescent="0.2">
      <c r="O251" s="8">
        <f t="shared" si="9"/>
        <v>245</v>
      </c>
      <c r="P251" s="14">
        <f t="shared" si="10"/>
        <v>0.05</v>
      </c>
      <c r="Q251" s="15">
        <f>SUM($P$6:P251)</f>
        <v>2.6110914395366711</v>
      </c>
      <c r="R251" s="13">
        <f t="shared" si="11"/>
        <v>678.68923147721785</v>
      </c>
    </row>
    <row r="252" spans="15:18" x14ac:dyDescent="0.2">
      <c r="O252" s="8">
        <f t="shared" si="9"/>
        <v>246</v>
      </c>
      <c r="P252" s="14">
        <f t="shared" si="10"/>
        <v>5.2631578947368418E-2</v>
      </c>
      <c r="Q252" s="15">
        <f>SUM($P$6:P252)</f>
        <v>2.6637230184840397</v>
      </c>
      <c r="R252" s="13">
        <f t="shared" si="11"/>
        <v>691.93923147721785</v>
      </c>
    </row>
    <row r="253" spans="15:18" x14ac:dyDescent="0.2">
      <c r="O253" s="8">
        <f t="shared" si="9"/>
        <v>247</v>
      </c>
      <c r="P253" s="14">
        <f t="shared" si="10"/>
        <v>5.5555555555555552E-2</v>
      </c>
      <c r="Q253" s="15">
        <f>SUM($P$6:P253)</f>
        <v>2.7192785740395951</v>
      </c>
      <c r="R253" s="13">
        <f t="shared" si="11"/>
        <v>705.88659989827056</v>
      </c>
    </row>
    <row r="254" spans="15:18" x14ac:dyDescent="0.2">
      <c r="O254" s="8">
        <f t="shared" si="9"/>
        <v>248</v>
      </c>
      <c r="P254" s="14">
        <f t="shared" si="10"/>
        <v>5.8823529411764705E-2</v>
      </c>
      <c r="Q254" s="15">
        <f>SUM($P$6:P254)</f>
        <v>2.7781021034513596</v>
      </c>
      <c r="R254" s="13">
        <f t="shared" si="11"/>
        <v>720.60882212049273</v>
      </c>
    </row>
    <row r="255" spans="15:18" x14ac:dyDescent="0.2">
      <c r="O255" s="8">
        <f t="shared" si="9"/>
        <v>249</v>
      </c>
      <c r="P255" s="14">
        <f t="shared" si="10"/>
        <v>6.25E-2</v>
      </c>
      <c r="Q255" s="15">
        <f>SUM($P$6:P255)</f>
        <v>2.8406021034513596</v>
      </c>
      <c r="R255" s="13">
        <f t="shared" si="11"/>
        <v>736.1970574146103</v>
      </c>
    </row>
    <row r="256" spans="15:18" x14ac:dyDescent="0.2">
      <c r="O256" s="8">
        <f t="shared" si="9"/>
        <v>250</v>
      </c>
      <c r="P256" s="14">
        <f t="shared" si="10"/>
        <v>6.6666666666666666E-2</v>
      </c>
      <c r="Q256" s="15">
        <f>SUM($P$6:P256)</f>
        <v>2.9072687701180264</v>
      </c>
      <c r="R256" s="13">
        <f t="shared" si="11"/>
        <v>752.7595574146103</v>
      </c>
    </row>
    <row r="257" spans="15:18" x14ac:dyDescent="0.2">
      <c r="O257" s="8">
        <f t="shared" si="9"/>
        <v>251</v>
      </c>
      <c r="P257" s="14">
        <f t="shared" si="10"/>
        <v>7.1428571428571425E-2</v>
      </c>
      <c r="Q257" s="15">
        <f>SUM($P$6:P257)</f>
        <v>2.978697341546598</v>
      </c>
      <c r="R257" s="13">
        <f t="shared" si="11"/>
        <v>770.42622408127704</v>
      </c>
    </row>
    <row r="258" spans="15:18" x14ac:dyDescent="0.2">
      <c r="O258" s="8">
        <f t="shared" si="9"/>
        <v>252</v>
      </c>
      <c r="P258" s="14">
        <f t="shared" si="10"/>
        <v>7.6923076923076927E-2</v>
      </c>
      <c r="Q258" s="15">
        <f>SUM($P$6:P258)</f>
        <v>3.0556204184696751</v>
      </c>
      <c r="R258" s="13">
        <f t="shared" si="11"/>
        <v>789.35479550984849</v>
      </c>
    </row>
    <row r="259" spans="15:18" x14ac:dyDescent="0.2">
      <c r="O259" s="8">
        <f t="shared" si="9"/>
        <v>253</v>
      </c>
      <c r="P259" s="14">
        <f t="shared" si="10"/>
        <v>8.3333333333333329E-2</v>
      </c>
      <c r="Q259" s="15">
        <f>SUM($P$6:P259)</f>
        <v>3.1389537518030086</v>
      </c>
      <c r="R259" s="13">
        <f t="shared" si="11"/>
        <v>809.73941089446396</v>
      </c>
    </row>
    <row r="260" spans="15:18" x14ac:dyDescent="0.2">
      <c r="O260" s="8">
        <f t="shared" si="9"/>
        <v>254</v>
      </c>
      <c r="P260" s="14">
        <f t="shared" si="10"/>
        <v>9.0909090909090912E-2</v>
      </c>
      <c r="Q260" s="15">
        <f>SUM($P$6:P260)</f>
        <v>3.2298628427120994</v>
      </c>
      <c r="R260" s="13">
        <f t="shared" si="11"/>
        <v>831.82274422779733</v>
      </c>
    </row>
    <row r="261" spans="15:18" x14ac:dyDescent="0.2">
      <c r="O261" s="8">
        <f t="shared" si="9"/>
        <v>255</v>
      </c>
      <c r="P261" s="14">
        <f t="shared" si="10"/>
        <v>0.1</v>
      </c>
      <c r="Q261" s="15">
        <f>SUM($P$6:P261)</f>
        <v>3.3298628427120995</v>
      </c>
      <c r="R261" s="13">
        <f t="shared" si="11"/>
        <v>855.91365331870634</v>
      </c>
    </row>
    <row r="262" spans="15:18" x14ac:dyDescent="0.2">
      <c r="O262" s="8">
        <f t="shared" si="9"/>
        <v>256</v>
      </c>
      <c r="P262" s="14">
        <f t="shared" si="10"/>
        <v>0.1111111111111111</v>
      </c>
      <c r="Q262" s="15">
        <f>SUM($P$6:P262)</f>
        <v>3.4409739538232107</v>
      </c>
      <c r="R262" s="13">
        <f t="shared" si="11"/>
        <v>882.41365331870634</v>
      </c>
    </row>
    <row r="263" spans="15:18" x14ac:dyDescent="0.2">
      <c r="O263" s="8">
        <f t="shared" ref="O263:O306" si="12">O262+1</f>
        <v>257</v>
      </c>
      <c r="P263" s="14">
        <f t="shared" ref="P263:P271" si="13">1/($O$2-O263)</f>
        <v>0.125</v>
      </c>
      <c r="Q263" s="15">
        <f>SUM($P$6:P263)</f>
        <v>3.5659739538232107</v>
      </c>
      <c r="R263" s="13">
        <f t="shared" si="11"/>
        <v>911.85809776315079</v>
      </c>
    </row>
    <row r="264" spans="15:18" x14ac:dyDescent="0.2">
      <c r="O264" s="8">
        <f t="shared" si="12"/>
        <v>258</v>
      </c>
      <c r="P264" s="14">
        <f t="shared" si="13"/>
        <v>0.14285714285714285</v>
      </c>
      <c r="Q264" s="15">
        <f>SUM($P$6:P264)</f>
        <v>3.7088310966803535</v>
      </c>
      <c r="R264" s="13">
        <f t="shared" ref="R264:R271" si="14">$O$2*Q263</f>
        <v>944.98309776315079</v>
      </c>
    </row>
    <row r="265" spans="15:18" x14ac:dyDescent="0.2">
      <c r="O265" s="8">
        <f t="shared" si="12"/>
        <v>259</v>
      </c>
      <c r="P265" s="14">
        <f t="shared" si="13"/>
        <v>0.16666666666666666</v>
      </c>
      <c r="Q265" s="15">
        <f>SUM($P$6:P265)</f>
        <v>3.87549776334702</v>
      </c>
      <c r="R265" s="13">
        <f t="shared" si="14"/>
        <v>982.84024062029368</v>
      </c>
    </row>
    <row r="266" spans="15:18" x14ac:dyDescent="0.2">
      <c r="O266" s="8">
        <f t="shared" si="12"/>
        <v>260</v>
      </c>
      <c r="P266" s="14">
        <f t="shared" si="13"/>
        <v>0.2</v>
      </c>
      <c r="Q266" s="15">
        <f>SUM($P$6:P266)</f>
        <v>4.0754977633470197</v>
      </c>
      <c r="R266" s="13">
        <f t="shared" si="14"/>
        <v>1027.0069072869603</v>
      </c>
    </row>
    <row r="267" spans="15:18" x14ac:dyDescent="0.2">
      <c r="O267" s="8">
        <f t="shared" si="12"/>
        <v>261</v>
      </c>
      <c r="P267" s="14">
        <f t="shared" si="13"/>
        <v>0.25</v>
      </c>
      <c r="Q267" s="15">
        <f>SUM($P$6:P267)</f>
        <v>4.3254977633470197</v>
      </c>
      <c r="R267" s="13">
        <f t="shared" si="14"/>
        <v>1080.0069072869603</v>
      </c>
    </row>
    <row r="268" spans="15:18" x14ac:dyDescent="0.2">
      <c r="O268" s="8">
        <f t="shared" si="12"/>
        <v>262</v>
      </c>
      <c r="P268" s="14">
        <f t="shared" si="13"/>
        <v>0.33333333333333331</v>
      </c>
      <c r="Q268" s="15">
        <f>SUM($P$6:P268)</f>
        <v>4.6588310966803528</v>
      </c>
      <c r="R268" s="13">
        <f t="shared" si="14"/>
        <v>1146.2569072869603</v>
      </c>
    </row>
    <row r="269" spans="15:18" x14ac:dyDescent="0.2">
      <c r="O269" s="8">
        <f t="shared" si="12"/>
        <v>263</v>
      </c>
      <c r="P269" s="14">
        <f t="shared" si="13"/>
        <v>0.5</v>
      </c>
      <c r="Q269" s="15">
        <f>SUM($P$6:P269)</f>
        <v>5.1588310966803528</v>
      </c>
      <c r="R269" s="13">
        <f t="shared" si="14"/>
        <v>1234.5902406202936</v>
      </c>
    </row>
    <row r="270" spans="15:18" x14ac:dyDescent="0.2">
      <c r="O270" s="8">
        <f t="shared" si="12"/>
        <v>264</v>
      </c>
      <c r="P270" s="14">
        <f t="shared" si="13"/>
        <v>1</v>
      </c>
      <c r="Q270" s="15">
        <f>SUM($P$6:P270)</f>
        <v>6.1588310966803528</v>
      </c>
      <c r="R270" s="13">
        <f t="shared" si="14"/>
        <v>1367.0902406202936</v>
      </c>
    </row>
    <row r="271" spans="15:18" x14ac:dyDescent="0.2">
      <c r="O271" s="8">
        <f t="shared" si="12"/>
        <v>265</v>
      </c>
      <c r="P271" s="14" t="e">
        <f t="shared" si="13"/>
        <v>#DIV/0!</v>
      </c>
      <c r="Q271" s="15" t="e">
        <f>SUM($P$6:P271)</f>
        <v>#DIV/0!</v>
      </c>
      <c r="R271" s="13">
        <f t="shared" si="14"/>
        <v>1632.0902406202936</v>
      </c>
    </row>
    <row r="272" spans="15:18" x14ac:dyDescent="0.2">
      <c r="O272" s="8">
        <f t="shared" si="12"/>
        <v>266</v>
      </c>
      <c r="P272" s="14">
        <f t="shared" ref="P272:P294" si="15">1/($O$2-O272)</f>
        <v>-1</v>
      </c>
      <c r="Q272" s="15" t="e">
        <f>SUM($P$6:P272)</f>
        <v>#DIV/0!</v>
      </c>
      <c r="R272" s="13" t="e">
        <f t="shared" ref="R272:R294" si="16">$O$2*Q271</f>
        <v>#DIV/0!</v>
      </c>
    </row>
    <row r="273" spans="15:18" x14ac:dyDescent="0.2">
      <c r="O273" s="8">
        <f t="shared" si="12"/>
        <v>267</v>
      </c>
      <c r="P273" s="14">
        <f t="shared" si="15"/>
        <v>-0.5</v>
      </c>
      <c r="Q273" s="15" t="e">
        <f>SUM($P$6:P273)</f>
        <v>#DIV/0!</v>
      </c>
      <c r="R273" s="13" t="e">
        <f t="shared" si="16"/>
        <v>#DIV/0!</v>
      </c>
    </row>
    <row r="274" spans="15:18" x14ac:dyDescent="0.2">
      <c r="O274" s="8">
        <f t="shared" si="12"/>
        <v>268</v>
      </c>
      <c r="P274" s="14">
        <f t="shared" si="15"/>
        <v>-0.33333333333333331</v>
      </c>
      <c r="Q274" s="15" t="e">
        <f>SUM($P$6:P274)</f>
        <v>#DIV/0!</v>
      </c>
      <c r="R274" s="13" t="e">
        <f t="shared" si="16"/>
        <v>#DIV/0!</v>
      </c>
    </row>
    <row r="275" spans="15:18" x14ac:dyDescent="0.2">
      <c r="O275" s="8">
        <f t="shared" si="12"/>
        <v>269</v>
      </c>
      <c r="P275" s="14">
        <f t="shared" si="15"/>
        <v>-0.25</v>
      </c>
      <c r="Q275" s="15" t="e">
        <f>SUM($P$6:P275)</f>
        <v>#DIV/0!</v>
      </c>
      <c r="R275" s="13" t="e">
        <f t="shared" si="16"/>
        <v>#DIV/0!</v>
      </c>
    </row>
    <row r="276" spans="15:18" x14ac:dyDescent="0.2">
      <c r="O276" s="8">
        <f t="shared" si="12"/>
        <v>270</v>
      </c>
      <c r="P276" s="14">
        <f t="shared" si="15"/>
        <v>-0.2</v>
      </c>
      <c r="Q276" s="15" t="e">
        <f>SUM($P$6:P276)</f>
        <v>#DIV/0!</v>
      </c>
      <c r="R276" s="13" t="e">
        <f t="shared" si="16"/>
        <v>#DIV/0!</v>
      </c>
    </row>
    <row r="277" spans="15:18" x14ac:dyDescent="0.2">
      <c r="O277" s="8">
        <f t="shared" si="12"/>
        <v>271</v>
      </c>
      <c r="P277" s="14">
        <f t="shared" si="15"/>
        <v>-0.16666666666666666</v>
      </c>
      <c r="Q277" s="15" t="e">
        <f>SUM($P$6:P277)</f>
        <v>#DIV/0!</v>
      </c>
      <c r="R277" s="13" t="e">
        <f t="shared" si="16"/>
        <v>#DIV/0!</v>
      </c>
    </row>
    <row r="278" spans="15:18" x14ac:dyDescent="0.2">
      <c r="O278" s="8">
        <f t="shared" si="12"/>
        <v>272</v>
      </c>
      <c r="P278" s="14">
        <f t="shared" si="15"/>
        <v>-0.14285714285714285</v>
      </c>
      <c r="Q278" s="15" t="e">
        <f>SUM($P$6:P278)</f>
        <v>#DIV/0!</v>
      </c>
      <c r="R278" s="13" t="e">
        <f t="shared" si="16"/>
        <v>#DIV/0!</v>
      </c>
    </row>
    <row r="279" spans="15:18" x14ac:dyDescent="0.2">
      <c r="O279" s="8">
        <f t="shared" si="12"/>
        <v>273</v>
      </c>
      <c r="P279" s="14">
        <f t="shared" si="15"/>
        <v>-0.125</v>
      </c>
      <c r="Q279" s="15" t="e">
        <f>SUM($P$6:P279)</f>
        <v>#DIV/0!</v>
      </c>
      <c r="R279" s="13" t="e">
        <f t="shared" si="16"/>
        <v>#DIV/0!</v>
      </c>
    </row>
    <row r="280" spans="15:18" x14ac:dyDescent="0.2">
      <c r="O280" s="8">
        <f t="shared" si="12"/>
        <v>274</v>
      </c>
      <c r="P280" s="14">
        <f t="shared" si="15"/>
        <v>-0.1111111111111111</v>
      </c>
      <c r="Q280" s="15" t="e">
        <f>SUM($P$6:P280)</f>
        <v>#DIV/0!</v>
      </c>
      <c r="R280" s="13" t="e">
        <f t="shared" si="16"/>
        <v>#DIV/0!</v>
      </c>
    </row>
    <row r="281" spans="15:18" x14ac:dyDescent="0.2">
      <c r="O281" s="8">
        <f t="shared" si="12"/>
        <v>275</v>
      </c>
      <c r="P281" s="14">
        <f t="shared" si="15"/>
        <v>-0.1</v>
      </c>
      <c r="Q281" s="15" t="e">
        <f>SUM($P$6:P281)</f>
        <v>#DIV/0!</v>
      </c>
      <c r="R281" s="13" t="e">
        <f t="shared" si="16"/>
        <v>#DIV/0!</v>
      </c>
    </row>
    <row r="282" spans="15:18" x14ac:dyDescent="0.2">
      <c r="O282" s="8">
        <f t="shared" si="12"/>
        <v>276</v>
      </c>
      <c r="P282" s="14">
        <f t="shared" si="15"/>
        <v>-9.0909090909090912E-2</v>
      </c>
      <c r="Q282" s="15" t="e">
        <f>SUM($P$6:P282)</f>
        <v>#DIV/0!</v>
      </c>
      <c r="R282" s="13" t="e">
        <f t="shared" si="16"/>
        <v>#DIV/0!</v>
      </c>
    </row>
    <row r="283" spans="15:18" x14ac:dyDescent="0.2">
      <c r="O283" s="8">
        <f t="shared" si="12"/>
        <v>277</v>
      </c>
      <c r="P283" s="14">
        <f t="shared" si="15"/>
        <v>-8.3333333333333329E-2</v>
      </c>
      <c r="Q283" s="15" t="e">
        <f>SUM($P$6:P283)</f>
        <v>#DIV/0!</v>
      </c>
      <c r="R283" s="13" t="e">
        <f t="shared" si="16"/>
        <v>#DIV/0!</v>
      </c>
    </row>
    <row r="284" spans="15:18" x14ac:dyDescent="0.2">
      <c r="O284" s="8">
        <f t="shared" si="12"/>
        <v>278</v>
      </c>
      <c r="P284" s="14">
        <f t="shared" si="15"/>
        <v>-7.6923076923076927E-2</v>
      </c>
      <c r="Q284" s="15" t="e">
        <f>SUM($P$6:P284)</f>
        <v>#DIV/0!</v>
      </c>
      <c r="R284" s="13" t="e">
        <f t="shared" si="16"/>
        <v>#DIV/0!</v>
      </c>
    </row>
    <row r="285" spans="15:18" x14ac:dyDescent="0.2">
      <c r="O285" s="8">
        <f t="shared" si="12"/>
        <v>279</v>
      </c>
      <c r="P285" s="14">
        <f t="shared" si="15"/>
        <v>-7.1428571428571425E-2</v>
      </c>
      <c r="Q285" s="15" t="e">
        <f>SUM($P$6:P285)</f>
        <v>#DIV/0!</v>
      </c>
      <c r="R285" s="13" t="e">
        <f t="shared" si="16"/>
        <v>#DIV/0!</v>
      </c>
    </row>
    <row r="286" spans="15:18" x14ac:dyDescent="0.2">
      <c r="O286" s="8">
        <f t="shared" si="12"/>
        <v>280</v>
      </c>
      <c r="P286" s="14">
        <f t="shared" si="15"/>
        <v>-6.6666666666666666E-2</v>
      </c>
      <c r="Q286" s="15" t="e">
        <f>SUM($P$6:P286)</f>
        <v>#DIV/0!</v>
      </c>
      <c r="R286" s="13" t="e">
        <f t="shared" si="16"/>
        <v>#DIV/0!</v>
      </c>
    </row>
    <row r="287" spans="15:18" x14ac:dyDescent="0.2">
      <c r="O287" s="8">
        <f t="shared" si="12"/>
        <v>281</v>
      </c>
      <c r="P287" s="14">
        <f t="shared" si="15"/>
        <v>-6.25E-2</v>
      </c>
      <c r="Q287" s="15" t="e">
        <f>SUM($P$6:P287)</f>
        <v>#DIV/0!</v>
      </c>
      <c r="R287" s="13" t="e">
        <f t="shared" si="16"/>
        <v>#DIV/0!</v>
      </c>
    </row>
    <row r="288" spans="15:18" x14ac:dyDescent="0.2">
      <c r="O288" s="8">
        <f t="shared" si="12"/>
        <v>282</v>
      </c>
      <c r="P288" s="14">
        <f t="shared" si="15"/>
        <v>-5.8823529411764705E-2</v>
      </c>
      <c r="Q288" s="15" t="e">
        <f>SUM($P$6:P288)</f>
        <v>#DIV/0!</v>
      </c>
      <c r="R288" s="13" t="e">
        <f t="shared" si="16"/>
        <v>#DIV/0!</v>
      </c>
    </row>
    <row r="289" spans="15:18" x14ac:dyDescent="0.2">
      <c r="O289" s="8">
        <f t="shared" si="12"/>
        <v>283</v>
      </c>
      <c r="P289" s="14">
        <f t="shared" si="15"/>
        <v>-5.5555555555555552E-2</v>
      </c>
      <c r="Q289" s="15" t="e">
        <f>SUM($P$6:P289)</f>
        <v>#DIV/0!</v>
      </c>
      <c r="R289" s="13" t="e">
        <f t="shared" si="16"/>
        <v>#DIV/0!</v>
      </c>
    </row>
    <row r="290" spans="15:18" x14ac:dyDescent="0.2">
      <c r="O290" s="8">
        <f t="shared" si="12"/>
        <v>284</v>
      </c>
      <c r="P290" s="14">
        <f t="shared" si="15"/>
        <v>-5.2631578947368418E-2</v>
      </c>
      <c r="Q290" s="15" t="e">
        <f>SUM($P$6:P290)</f>
        <v>#DIV/0!</v>
      </c>
      <c r="R290" s="13" t="e">
        <f t="shared" si="16"/>
        <v>#DIV/0!</v>
      </c>
    </row>
    <row r="291" spans="15:18" x14ac:dyDescent="0.2">
      <c r="O291" s="8">
        <f t="shared" si="12"/>
        <v>285</v>
      </c>
      <c r="P291" s="14">
        <f t="shared" si="15"/>
        <v>-0.05</v>
      </c>
      <c r="Q291" s="15" t="e">
        <f>SUM($P$6:P291)</f>
        <v>#DIV/0!</v>
      </c>
      <c r="R291" s="13" t="e">
        <f t="shared" si="16"/>
        <v>#DIV/0!</v>
      </c>
    </row>
    <row r="292" spans="15:18" x14ac:dyDescent="0.2">
      <c r="O292" s="8">
        <f t="shared" si="12"/>
        <v>286</v>
      </c>
      <c r="P292" s="14">
        <f t="shared" si="15"/>
        <v>-4.7619047619047616E-2</v>
      </c>
      <c r="Q292" s="15" t="e">
        <f>SUM($P$6:P292)</f>
        <v>#DIV/0!</v>
      </c>
      <c r="R292" s="13" t="e">
        <f t="shared" si="16"/>
        <v>#DIV/0!</v>
      </c>
    </row>
    <row r="293" spans="15:18" x14ac:dyDescent="0.2">
      <c r="O293" s="8">
        <f t="shared" si="12"/>
        <v>287</v>
      </c>
      <c r="P293" s="14">
        <f t="shared" si="15"/>
        <v>-4.5454545454545456E-2</v>
      </c>
      <c r="Q293" s="15" t="e">
        <f>SUM($P$6:P293)</f>
        <v>#DIV/0!</v>
      </c>
      <c r="R293" s="13" t="e">
        <f t="shared" si="16"/>
        <v>#DIV/0!</v>
      </c>
    </row>
    <row r="294" spans="15:18" x14ac:dyDescent="0.2">
      <c r="O294" s="8">
        <f t="shared" si="12"/>
        <v>288</v>
      </c>
      <c r="P294" s="14">
        <f t="shared" si="15"/>
        <v>-4.3478260869565216E-2</v>
      </c>
      <c r="Q294" s="15" t="e">
        <f>SUM($P$6:P294)</f>
        <v>#DIV/0!</v>
      </c>
      <c r="R294" s="13" t="e">
        <f t="shared" si="16"/>
        <v>#DIV/0!</v>
      </c>
    </row>
    <row r="295" spans="15:18" x14ac:dyDescent="0.2">
      <c r="O295" s="8">
        <f t="shared" si="12"/>
        <v>289</v>
      </c>
      <c r="P295" s="14">
        <f t="shared" ref="P295:P306" si="17">1/($O$2-O295)</f>
        <v>-4.1666666666666664E-2</v>
      </c>
      <c r="Q295" s="15" t="e">
        <f>SUM($P$6:P295)</f>
        <v>#DIV/0!</v>
      </c>
      <c r="R295" s="13" t="e">
        <f t="shared" ref="R295:R306" si="18">$O$2*Q294</f>
        <v>#DIV/0!</v>
      </c>
    </row>
    <row r="296" spans="15:18" x14ac:dyDescent="0.2">
      <c r="O296" s="8">
        <f t="shared" si="12"/>
        <v>290</v>
      </c>
      <c r="P296" s="14">
        <f t="shared" si="17"/>
        <v>-0.04</v>
      </c>
      <c r="Q296" s="15" t="e">
        <f>SUM($P$6:P296)</f>
        <v>#DIV/0!</v>
      </c>
      <c r="R296" s="13" t="e">
        <f t="shared" si="18"/>
        <v>#DIV/0!</v>
      </c>
    </row>
    <row r="297" spans="15:18" x14ac:dyDescent="0.2">
      <c r="O297" s="8">
        <f t="shared" si="12"/>
        <v>291</v>
      </c>
      <c r="P297" s="14">
        <f t="shared" si="17"/>
        <v>-3.8461538461538464E-2</v>
      </c>
      <c r="Q297" s="15" t="e">
        <f>SUM($P$6:P297)</f>
        <v>#DIV/0!</v>
      </c>
      <c r="R297" s="13" t="e">
        <f t="shared" si="18"/>
        <v>#DIV/0!</v>
      </c>
    </row>
    <row r="298" spans="15:18" x14ac:dyDescent="0.2">
      <c r="O298" s="8">
        <f t="shared" si="12"/>
        <v>292</v>
      </c>
      <c r="P298" s="14">
        <f t="shared" si="17"/>
        <v>-3.7037037037037035E-2</v>
      </c>
      <c r="Q298" s="15" t="e">
        <f>SUM($P$6:P298)</f>
        <v>#DIV/0!</v>
      </c>
      <c r="R298" s="13" t="e">
        <f t="shared" si="18"/>
        <v>#DIV/0!</v>
      </c>
    </row>
    <row r="299" spans="15:18" x14ac:dyDescent="0.2">
      <c r="O299" s="8">
        <f t="shared" si="12"/>
        <v>293</v>
      </c>
      <c r="P299" s="14">
        <f t="shared" si="17"/>
        <v>-3.5714285714285712E-2</v>
      </c>
      <c r="Q299" s="15" t="e">
        <f>SUM($P$6:P299)</f>
        <v>#DIV/0!</v>
      </c>
      <c r="R299" s="13" t="e">
        <f t="shared" si="18"/>
        <v>#DIV/0!</v>
      </c>
    </row>
    <row r="300" spans="15:18" x14ac:dyDescent="0.2">
      <c r="O300" s="8">
        <f t="shared" si="12"/>
        <v>294</v>
      </c>
      <c r="P300" s="14">
        <f t="shared" si="17"/>
        <v>-3.4482758620689655E-2</v>
      </c>
      <c r="Q300" s="15" t="e">
        <f>SUM($P$6:P300)</f>
        <v>#DIV/0!</v>
      </c>
      <c r="R300" s="13" t="e">
        <f t="shared" si="18"/>
        <v>#DIV/0!</v>
      </c>
    </row>
    <row r="301" spans="15:18" x14ac:dyDescent="0.2">
      <c r="O301" s="8">
        <f t="shared" si="12"/>
        <v>295</v>
      </c>
      <c r="P301" s="14">
        <f t="shared" si="17"/>
        <v>-3.3333333333333333E-2</v>
      </c>
      <c r="Q301" s="15" t="e">
        <f>SUM($P$6:P301)</f>
        <v>#DIV/0!</v>
      </c>
      <c r="R301" s="13" t="e">
        <f t="shared" si="18"/>
        <v>#DIV/0!</v>
      </c>
    </row>
    <row r="302" spans="15:18" x14ac:dyDescent="0.2">
      <c r="O302" s="8">
        <f t="shared" si="12"/>
        <v>296</v>
      </c>
      <c r="P302" s="14">
        <f t="shared" si="17"/>
        <v>-3.2258064516129031E-2</v>
      </c>
      <c r="Q302" s="15" t="e">
        <f>SUM($P$6:P302)</f>
        <v>#DIV/0!</v>
      </c>
      <c r="R302" s="13" t="e">
        <f t="shared" si="18"/>
        <v>#DIV/0!</v>
      </c>
    </row>
    <row r="303" spans="15:18" x14ac:dyDescent="0.2">
      <c r="O303" s="8">
        <f t="shared" si="12"/>
        <v>297</v>
      </c>
      <c r="P303" s="14">
        <f t="shared" si="17"/>
        <v>-3.125E-2</v>
      </c>
      <c r="Q303" s="15" t="e">
        <f>SUM($P$6:P303)</f>
        <v>#DIV/0!</v>
      </c>
      <c r="R303" s="13" t="e">
        <f t="shared" si="18"/>
        <v>#DIV/0!</v>
      </c>
    </row>
    <row r="304" spans="15:18" x14ac:dyDescent="0.2">
      <c r="O304" s="8">
        <f t="shared" si="12"/>
        <v>298</v>
      </c>
      <c r="P304" s="14">
        <f t="shared" si="17"/>
        <v>-3.0303030303030304E-2</v>
      </c>
      <c r="Q304" s="15" t="e">
        <f>SUM($P$6:P304)</f>
        <v>#DIV/0!</v>
      </c>
      <c r="R304" s="13" t="e">
        <f t="shared" si="18"/>
        <v>#DIV/0!</v>
      </c>
    </row>
    <row r="305" spans="15:18" x14ac:dyDescent="0.2">
      <c r="O305" s="8">
        <f t="shared" si="12"/>
        <v>299</v>
      </c>
      <c r="P305" s="14">
        <f t="shared" si="17"/>
        <v>-2.9411764705882353E-2</v>
      </c>
      <c r="Q305" s="15" t="e">
        <f>SUM($P$6:P305)</f>
        <v>#DIV/0!</v>
      </c>
      <c r="R305" s="13" t="e">
        <f t="shared" si="18"/>
        <v>#DIV/0!</v>
      </c>
    </row>
    <row r="306" spans="15:18" x14ac:dyDescent="0.2">
      <c r="O306" s="8">
        <f t="shared" si="12"/>
        <v>300</v>
      </c>
      <c r="P306" s="14">
        <f t="shared" si="17"/>
        <v>-2.8571428571428571E-2</v>
      </c>
      <c r="Q306" s="15" t="e">
        <f>SUM($P$6:P306)</f>
        <v>#DIV/0!</v>
      </c>
      <c r="R306" s="13" t="e">
        <f t="shared" si="18"/>
        <v>#DIV/0!</v>
      </c>
    </row>
  </sheetData>
  <autoFilter ref="A10:M10" xr:uid="{00000000-0009-0000-0000-000000000000}"/>
  <mergeCells count="1">
    <mergeCell ref="A1:I1"/>
  </mergeCells>
  <phoneticPr fontId="2" type="noConversion"/>
  <hyperlinks>
    <hyperlink ref="R4" r:id="rId1" xr:uid="{00000000-0004-0000-0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>
      <selection activeCell="B34" sqref="B34"/>
    </sheetView>
  </sheetViews>
  <sheetFormatPr baseColWidth="10" defaultRowHeight="12.75" x14ac:dyDescent="0.2"/>
  <cols>
    <col min="1" max="2" width="23" customWidth="1"/>
  </cols>
  <sheetData>
    <row r="1" spans="1:1" ht="15" x14ac:dyDescent="0.2">
      <c r="A1" s="12" t="s">
        <v>11</v>
      </c>
    </row>
    <row r="5" spans="1:1" s="8" customFormat="1" x14ac:dyDescent="0.2"/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carte de contrôle - FT</vt:lpstr>
      <vt:lpstr>norme</vt:lpstr>
      <vt:lpstr>'carte de contrôle - FT'!Zone_d_impression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CAVALLA</dc:creator>
  <cp:lastModifiedBy>Michel CAVALLA</cp:lastModifiedBy>
  <cp:lastPrinted>2024-09-12T14:37:58Z</cp:lastPrinted>
  <dcterms:created xsi:type="dcterms:W3CDTF">2024-06-21T13:42:13Z</dcterms:created>
  <dcterms:modified xsi:type="dcterms:W3CDTF">2024-09-12T14:38:05Z</dcterms:modified>
</cp:coreProperties>
</file>